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metadata" ContentType="application/binary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30" yWindow="0" windowWidth="23010" windowHeight="12360"/>
  </bookViews>
  <sheets>
    <sheet name="grafika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uri="GoogleSheetsCustomDataVersion1">
      <go:sheetsCustomData xmlns:go="http://customooxmlschemas.google.com/" r:id="rId5" roundtripDataSignature="AMtx7mjETNtmbHWJnnXfdwgRcPzVC1YsrQ=="/>
    </ext>
  </extLst>
</workbook>
</file>

<file path=xl/calcChain.xml><?xml version="1.0" encoding="utf-8"?>
<calcChain xmlns="http://schemas.openxmlformats.org/spreadsheetml/2006/main">
  <c r="N10" i="1"/>
  <c r="N19"/>
  <c r="N18"/>
  <c r="N26"/>
  <c r="N27"/>
  <c r="N13" l="1"/>
  <c r="N30" l="1"/>
  <c r="N31"/>
  <c r="N32"/>
  <c r="N33"/>
  <c r="N29"/>
  <c r="L46" l="1"/>
  <c r="L47" s="1"/>
  <c r="N45"/>
  <c r="L45"/>
  <c r="N44"/>
  <c r="L44"/>
  <c r="N43"/>
  <c r="L43"/>
  <c r="N42"/>
  <c r="L42"/>
  <c r="N41"/>
  <c r="L41"/>
  <c r="N40"/>
  <c r="L40"/>
  <c r="N39"/>
  <c r="L39"/>
  <c r="N38"/>
  <c r="L38"/>
  <c r="N37"/>
  <c r="L37"/>
  <c r="N36"/>
  <c r="L36"/>
  <c r="N35"/>
  <c r="L35"/>
  <c r="N34"/>
  <c r="L34"/>
  <c r="L29"/>
  <c r="N28"/>
  <c r="L28"/>
  <c r="N25"/>
  <c r="L25"/>
  <c r="N24"/>
  <c r="L24"/>
  <c r="N23"/>
  <c r="N22"/>
  <c r="L22"/>
  <c r="N21"/>
  <c r="L21"/>
  <c r="N20"/>
  <c r="L20"/>
  <c r="N17"/>
  <c r="L17"/>
  <c r="N16"/>
  <c r="L16"/>
  <c r="N15"/>
  <c r="L15"/>
  <c r="N14"/>
  <c r="L14"/>
  <c r="N12"/>
  <c r="L12"/>
  <c r="N11"/>
  <c r="L11"/>
  <c r="N9"/>
  <c r="L9"/>
  <c r="N8"/>
  <c r="L8"/>
  <c r="N7"/>
  <c r="L7"/>
  <c r="N6"/>
  <c r="N5"/>
  <c r="L5"/>
  <c r="N46" l="1"/>
  <c r="N47" s="1"/>
</calcChain>
</file>

<file path=xl/sharedStrings.xml><?xml version="1.0" encoding="utf-8"?>
<sst xmlns="http://schemas.openxmlformats.org/spreadsheetml/2006/main" count="367" uniqueCount="210">
  <si>
    <t>DŮM PŘÍRODY PÁLAVY</t>
  </si>
  <si>
    <t>11.05.2020</t>
  </si>
  <si>
    <t>Rozpočet</t>
  </si>
  <si>
    <t>Grafické prvky</t>
  </si>
  <si>
    <t>Č.</t>
  </si>
  <si>
    <t>Část expozice</t>
  </si>
  <si>
    <t>Kód</t>
  </si>
  <si>
    <t>Výkres</t>
  </si>
  <si>
    <t>Položka</t>
  </si>
  <si>
    <t>Výrobní proces</t>
  </si>
  <si>
    <t>Aplikace</t>
  </si>
  <si>
    <t>Rozměry (výška x šířka x  hloubka)</t>
  </si>
  <si>
    <t>Množství</t>
  </si>
  <si>
    <t>Jednotka</t>
  </si>
  <si>
    <t xml:space="preserve"> Cena</t>
  </si>
  <si>
    <t xml:space="preserve"> Celkem </t>
  </si>
  <si>
    <t>Kč/ks</t>
  </si>
  <si>
    <t>Kč</t>
  </si>
  <si>
    <t>Poznámky</t>
  </si>
  <si>
    <t>Poznámky pro klienta</t>
  </si>
  <si>
    <t>Vstupní hala</t>
  </si>
  <si>
    <t>VH</t>
  </si>
  <si>
    <t>G15</t>
  </si>
  <si>
    <t>3D řezané písmo z 5mm kovu, práškové lakování, matný povrch</t>
  </si>
  <si>
    <t>Omítnutá stěna</t>
  </si>
  <si>
    <t>7 znaků, výška verzálky 161mm; 47 znaků, výška verzálky 103mm</t>
  </si>
  <si>
    <t>počet</t>
  </si>
  <si>
    <t>3a</t>
  </si>
  <si>
    <t>ITA</t>
  </si>
  <si>
    <t>G16</t>
  </si>
  <si>
    <t>Instrukce Terminál</t>
  </si>
  <si>
    <t>2D řezané písmo z fólie s vysokou adhesí, matný povrch</t>
  </si>
  <si>
    <t>Kovový terminál</t>
  </si>
  <si>
    <t>55 x 400mm, výška verzálky 10mm</t>
  </si>
  <si>
    <t>3b</t>
  </si>
  <si>
    <t>Instrukce Terminál Anglicky</t>
  </si>
  <si>
    <t>2D řezané písmo z fólie s vysokou adhesí v nestandardní barvě, matný povrch</t>
  </si>
  <si>
    <t>PT_A</t>
  </si>
  <si>
    <t>G09</t>
  </si>
  <si>
    <t>Panel Totem (Tiráž projektu)</t>
  </si>
  <si>
    <t>Digitální tisk přímo na kovový panel</t>
  </si>
  <si>
    <t>Kovový panel, práškové lakování, matný povrch</t>
  </si>
  <si>
    <t xml:space="preserve">1500 x 350mm 
</t>
  </si>
  <si>
    <t>Výroba kovového panelu není součástí dodávky, bude zajištěna dodavatelem vybavení expozice.</t>
  </si>
  <si>
    <t>Pestrost</t>
  </si>
  <si>
    <t>TE</t>
  </si>
  <si>
    <t>G02</t>
  </si>
  <si>
    <t>Titul Expozice</t>
  </si>
  <si>
    <t>3D řezané písmo z 5mm kovu, práškové lakování, matný povrch</t>
  </si>
  <si>
    <t>Omítnutá stěna</t>
  </si>
  <si>
    <t>17 znaků, výška verzálky 50mm</t>
  </si>
  <si>
    <t>6a</t>
  </si>
  <si>
    <t>UE</t>
  </si>
  <si>
    <t>Úvod Expozice</t>
  </si>
  <si>
    <t>580 x 820mm, výška verzálky 21/14mm</t>
  </si>
  <si>
    <t>6b</t>
  </si>
  <si>
    <t>UEA</t>
  </si>
  <si>
    <t>Úvod Expozice Anglicky</t>
  </si>
  <si>
    <t>2D řezané písmo z fólie s vysokou adhesí v nestandardní barvě, matný povrch</t>
  </si>
  <si>
    <t>520 x 600mm, výška verzálky 21/18/9mm</t>
  </si>
  <si>
    <t>7a</t>
  </si>
  <si>
    <t>TP</t>
  </si>
  <si>
    <t>G07</t>
  </si>
  <si>
    <t>Titul Pestrost</t>
  </si>
  <si>
    <t>3D řezané písmo vyrobené z dubového dřeva, vyvýšené, 
10mm hloubka</t>
  </si>
  <si>
    <t>Stěna z dřevěných lamel</t>
  </si>
  <si>
    <t>100 x ruzné 430-1000 x 79mm, výška verzálky 42mm</t>
  </si>
  <si>
    <t>Dřevěný materiál je součástí dodávky.
Výběr dřeva v koordinaci s dodavatelem lamelových panelů pro Zeď pestrosti (viz 3D výkres 024_301)</t>
  </si>
  <si>
    <t>7b</t>
  </si>
  <si>
    <t>TPA</t>
  </si>
  <si>
    <t>Titul Pestrost Anglicky</t>
  </si>
  <si>
    <t>49 x ruzné 210-780 x 49mm, výška verzálky 30mm</t>
  </si>
  <si>
    <t>Nová položka</t>
  </si>
  <si>
    <t>PP</t>
  </si>
  <si>
    <t>G08</t>
  </si>
  <si>
    <t>Panel Pestrost</t>
  </si>
  <si>
    <t>Digitální tisk přímo na panel z 2mm kovu, práškové lakování, matný povrch, zaoblené rohy</t>
  </si>
  <si>
    <t>200 x 850mm</t>
  </si>
  <si>
    <t>Dodavatel navrhne způsob upevnění ze zadní strany panelů tak aby nebylo na přední straně viditelné.</t>
  </si>
  <si>
    <t>PE_A</t>
  </si>
  <si>
    <t>G14</t>
  </si>
  <si>
    <t>Popiska Exponát</t>
  </si>
  <si>
    <t>150 x 150mm</t>
  </si>
  <si>
    <t>Výroba kovového panelu je součástí dodávky. Dodavatel navrhne způsob upevnění ze zadní strany panelů tak aby nebylo na přední straně viditelné.</t>
  </si>
  <si>
    <t>PE_B</t>
  </si>
  <si>
    <t>150 x 200mm</t>
  </si>
  <si>
    <t>JE</t>
  </si>
  <si>
    <t>Jméno Exponát</t>
  </si>
  <si>
    <t>Dry transfer (jako Propisot)</t>
  </si>
  <si>
    <t>Dřevěné lamely</t>
  </si>
  <si>
    <t>Různé, max 20 x 100mm</t>
  </si>
  <si>
    <t>IE</t>
  </si>
  <si>
    <t>G18</t>
  </si>
  <si>
    <t>Ikonka Exponát</t>
  </si>
  <si>
    <t>40 x 40mm</t>
  </si>
  <si>
    <t>MF</t>
  </si>
  <si>
    <t>G19</t>
  </si>
  <si>
    <t>Makrofoto</t>
  </si>
  <si>
    <t xml:space="preserve">Digitální tisk na Duratrans nebo podobný substrát, aplikace na spodní stranu 3mm akrylového panelu s odolností proti poškrábání, podsvícení </t>
  </si>
  <si>
    <t>Zabudováno do kruhového výřezu ø150 ve zdi z dřevěných lamel</t>
  </si>
  <si>
    <t>170 x 170mm</t>
  </si>
  <si>
    <t>Podsvícení panelů je součástí dodávky, ke zprovoznění podsvícení nutná koordinace s dodavatelem AV hardware</t>
  </si>
  <si>
    <t>14a</t>
  </si>
  <si>
    <t>Panel Totem</t>
  </si>
  <si>
    <t>1500 x 350mm</t>
  </si>
  <si>
    <t xml:space="preserve">Výroba kovového panelu není součástí dodávky, bude zajištěna dodavatelem vybavení expozice. </t>
  </si>
  <si>
    <t>14b</t>
  </si>
  <si>
    <t>PT_B</t>
  </si>
  <si>
    <t>1800 x 350mm</t>
  </si>
  <si>
    <t>14c</t>
  </si>
  <si>
    <t>PT_C</t>
  </si>
  <si>
    <t>2100 x 350mm</t>
  </si>
  <si>
    <t>14d</t>
  </si>
  <si>
    <t>PT_AV2</t>
  </si>
  <si>
    <t>Výroba kovového panelu není součástí dodávky, bude zajištěna dodavatelem vybavení expozice. AV hardware a jeho instalace není součástí dodávky.</t>
  </si>
  <si>
    <t>PA</t>
  </si>
  <si>
    <t>Popiska Akvárium</t>
  </si>
  <si>
    <t>Digitální tisk na Lumisty fólii nebo podobný substrát</t>
  </si>
  <si>
    <t>Sklo akvária</t>
  </si>
  <si>
    <t>350 x 350mm</t>
  </si>
  <si>
    <t>16a</t>
  </si>
  <si>
    <t>Mulitmediální stůl</t>
  </si>
  <si>
    <t>US</t>
  </si>
  <si>
    <t>G05</t>
  </si>
  <si>
    <t>Úvod Stopy</t>
  </si>
  <si>
    <t>Sítotisk, 1 barva</t>
  </si>
  <si>
    <t>Stůl z litého betonu</t>
  </si>
  <si>
    <t>170 x 600mm</t>
  </si>
  <si>
    <t>Sítotisk musí být dostatečně odolný pro provoz v trvalé expozici, grafický prvek je aplikován v místě, kde se ho návštěvníci budou často dotýkat</t>
  </si>
  <si>
    <t>16b</t>
  </si>
  <si>
    <t>USA</t>
  </si>
  <si>
    <t>Úvod Stopy Anglicky</t>
  </si>
  <si>
    <t>145 x 530mm</t>
  </si>
  <si>
    <t>IP</t>
  </si>
  <si>
    <t>G06</t>
  </si>
  <si>
    <t>Instrukce Projekce</t>
  </si>
  <si>
    <t>Sítotisk, 2 barvy</t>
  </si>
  <si>
    <t>150 x 300mm</t>
  </si>
  <si>
    <t>PS</t>
  </si>
  <si>
    <t>G10</t>
  </si>
  <si>
    <t>Panel Stopy</t>
  </si>
  <si>
    <t>Zabudováno do skosené hrany betonového stolu (viz 3D výkres 024_311)</t>
  </si>
  <si>
    <t>580 x 300mm</t>
  </si>
  <si>
    <t>Popiska Exponát (ve vitríně)</t>
  </si>
  <si>
    <t>---</t>
  </si>
  <si>
    <t>Výroba kovového panelu je součástí dodávky.</t>
  </si>
  <si>
    <t>Vzpomínky</t>
  </si>
  <si>
    <t>TM</t>
  </si>
  <si>
    <t>G04</t>
  </si>
  <si>
    <t>Titul Mušov</t>
  </si>
  <si>
    <t>85 x 475mm, výška verzálky 28mm</t>
  </si>
  <si>
    <t>TMA</t>
  </si>
  <si>
    <t>Titul Mušov Anglicky</t>
  </si>
  <si>
    <t>50 x 370mm, výška verzálky 16mm</t>
  </si>
  <si>
    <t>UM</t>
  </si>
  <si>
    <t>Úvod Mušov</t>
  </si>
  <si>
    <t>105 x 465mm, výška verzálky 9.5mm</t>
  </si>
  <si>
    <t>UMA</t>
  </si>
  <si>
    <t>Úvod Mušov Anglicky</t>
  </si>
  <si>
    <t>75 x 465mm, výška verzálky 8mm</t>
  </si>
  <si>
    <t>PE_C</t>
  </si>
  <si>
    <t>Popiska Exponát (na zdi)</t>
  </si>
  <si>
    <t>200 x 150 mm</t>
  </si>
  <si>
    <t>PM</t>
  </si>
  <si>
    <t>G13</t>
  </si>
  <si>
    <t>Panel Mušov</t>
  </si>
  <si>
    <t>Digitální tisk přímo na panel z 2mm kovu, práškové lakování, matný povrch</t>
  </si>
  <si>
    <t>Zabudováno do dřevěné lavice konstrukce (viz 3D výkres 024_320)</t>
  </si>
  <si>
    <t>300 x 160mm</t>
  </si>
  <si>
    <t>Panel musí být vyroben s kulatými výseky pro kabeláž a tlačítka pro naslouchadlo a výběr nahrávek. Naslouchadlo a tlačítka nejsou součástí dodávky.</t>
  </si>
  <si>
    <t>22a</t>
  </si>
  <si>
    <t>Pálavská odhalení</t>
  </si>
  <si>
    <t>TZ</t>
  </si>
  <si>
    <t>G03</t>
  </si>
  <si>
    <t xml:space="preserve">Titul Změna </t>
  </si>
  <si>
    <t>130 x 1550mm, výška verzálky 35mm</t>
  </si>
  <si>
    <t>22b</t>
  </si>
  <si>
    <t>TZA</t>
  </si>
  <si>
    <t>Titul Změna Anglicky</t>
  </si>
  <si>
    <t>50 x 1500mm, výška verzálky 23mm</t>
  </si>
  <si>
    <t>25a</t>
  </si>
  <si>
    <t>25b</t>
  </si>
  <si>
    <t>25c</t>
  </si>
  <si>
    <t>PT_D</t>
  </si>
  <si>
    <t>2400 x 350mm</t>
  </si>
  <si>
    <t>25d</t>
  </si>
  <si>
    <t>PT_AV1</t>
  </si>
  <si>
    <t>Pálavské diskuse</t>
  </si>
  <si>
    <t>OD</t>
  </si>
  <si>
    <t>G11</t>
  </si>
  <si>
    <t>Otázka Diskuze</t>
  </si>
  <si>
    <t>85 x 215mm, výška verzálky 17mm</t>
  </si>
  <si>
    <t>PD</t>
  </si>
  <si>
    <t>G12</t>
  </si>
  <si>
    <t>Panel Diskuze</t>
  </si>
  <si>
    <t>Digitální tisk přímo na kvádrový panel z 12mm vysoce kvalitní překližky, mořený</t>
  </si>
  <si>
    <t>Zabudováno do otočné konstrukce (viz 3D výkres 024_330)</t>
  </si>
  <si>
    <t>220 x 310 x 44mm</t>
  </si>
  <si>
    <t>Kvádrový panel z mořené překližky je součástí dodávky</t>
  </si>
  <si>
    <t>Exteriérové grafické prvky</t>
  </si>
  <si>
    <t>PV</t>
  </si>
  <si>
    <t>G17</t>
  </si>
  <si>
    <t>Panel Venkovní</t>
  </si>
  <si>
    <t>Grafika leptaná přímo do kového povrchu panelu z jednoho kusu s přehnutím, zaoblené rohy</t>
  </si>
  <si>
    <t xml:space="preserve">Ukotvení do země </t>
  </si>
  <si>
    <t>400 x 700mm, 750 mm výška od země</t>
  </si>
  <si>
    <t>Výroba kovového panelu a bezpečného ukotvení do země je součástí dodávky. Panel musí být odolný a vhodný pro použití v exteriéru.</t>
  </si>
  <si>
    <t>Celkem</t>
  </si>
  <si>
    <t xml:space="preserve">V ceně není zahrnuta DPH </t>
  </si>
  <si>
    <t>CELKEM S DPH V KČ</t>
  </si>
</sst>
</file>

<file path=xl/styles.xml><?xml version="1.0" encoding="utf-8"?>
<styleSheet xmlns="http://schemas.openxmlformats.org/spreadsheetml/2006/main">
  <numFmts count="2">
    <numFmt numFmtId="164" formatCode="#,##0.00&quot; €&quot;"/>
    <numFmt numFmtId="165" formatCode="[$£-809]#,##0"/>
  </numFmts>
  <fonts count="16">
    <font>
      <sz val="11"/>
      <color rgb="FF000000"/>
      <name val="Calibri"/>
    </font>
    <font>
      <sz val="10"/>
      <color rgb="FF000000"/>
      <name val="Helvetica Neue"/>
    </font>
    <font>
      <sz val="11"/>
      <name val="Calibri"/>
    </font>
    <font>
      <b/>
      <sz val="12"/>
      <color rgb="FF000000"/>
      <name val="Helvetica Neue"/>
    </font>
    <font>
      <sz val="10"/>
      <color rgb="FF000000"/>
      <name val="Plain light"/>
    </font>
    <font>
      <sz val="10"/>
      <color rgb="FF000000"/>
      <name val="Calibri"/>
    </font>
    <font>
      <sz val="10"/>
      <color rgb="FF000000"/>
      <name val="Arial"/>
    </font>
    <font>
      <sz val="10"/>
      <color rgb="FF000000"/>
      <name val="Plain bold"/>
    </font>
    <font>
      <b/>
      <sz val="10"/>
      <color rgb="FF000000"/>
      <name val="Calibri"/>
    </font>
    <font>
      <sz val="10"/>
      <color rgb="FFFF0000"/>
      <name val="Calibri"/>
    </font>
    <font>
      <sz val="9"/>
      <color theme="1"/>
      <name val="Helvetica Neue"/>
    </font>
    <font>
      <sz val="10"/>
      <color theme="1"/>
      <name val="Calibri"/>
    </font>
    <font>
      <sz val="9"/>
      <name val="Calibri"/>
    </font>
    <font>
      <sz val="9"/>
      <color rgb="FF000000"/>
      <name val="Calibri"/>
    </font>
    <font>
      <b/>
      <sz val="10"/>
      <color rgb="FF000000"/>
      <name val="Helvetica Neue"/>
    </font>
    <font>
      <b/>
      <sz val="12"/>
      <color rgb="FF000000"/>
      <name val="Calibri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00B0F0"/>
        <bgColor rgb="FF00B0F0"/>
      </patternFill>
    </fill>
    <fill>
      <patternFill patternType="solid">
        <fgColor rgb="FF00FFFF"/>
        <bgColor rgb="FF00FFFF"/>
      </patternFill>
    </fill>
  </fills>
  <borders count="85">
    <border>
      <left/>
      <right/>
      <top/>
      <bottom/>
      <diagonal/>
    </border>
    <border>
      <left style="thin">
        <color rgb="FFAAAAAA"/>
      </left>
      <right/>
      <top style="thin">
        <color rgb="FFAAAAAA"/>
      </top>
      <bottom/>
      <diagonal/>
    </border>
    <border>
      <left/>
      <right/>
      <top style="thin">
        <color rgb="FFAAAAAA"/>
      </top>
      <bottom/>
      <diagonal/>
    </border>
    <border>
      <left/>
      <right/>
      <top style="thin">
        <color rgb="FFAAAAAA"/>
      </top>
      <bottom/>
      <diagonal/>
    </border>
    <border>
      <left/>
      <right/>
      <top style="thin">
        <color rgb="FFAAAAAA"/>
      </top>
      <bottom/>
      <diagonal/>
    </border>
    <border>
      <left/>
      <right style="thin">
        <color rgb="FF000000"/>
      </right>
      <top style="thin">
        <color rgb="FFAAAAAA"/>
      </top>
      <bottom/>
      <diagonal/>
    </border>
    <border>
      <left/>
      <right/>
      <top/>
      <bottom style="dotted">
        <color rgb="FF000000"/>
      </bottom>
      <diagonal/>
    </border>
    <border>
      <left style="thin">
        <color rgb="FFAAAAAA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dotted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 style="thin">
        <color rgb="FFAAAAAA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dotted">
        <color rgb="FF000000"/>
      </bottom>
      <diagonal/>
    </border>
    <border>
      <left style="thin">
        <color rgb="FF000000"/>
      </left>
      <right style="dotted">
        <color rgb="FF000000"/>
      </right>
      <top style="medium">
        <color rgb="FF000000"/>
      </top>
      <bottom style="dotted">
        <color rgb="FF000000"/>
      </bottom>
      <diagonal/>
    </border>
    <border>
      <left/>
      <right style="dotted">
        <color rgb="FF000000"/>
      </right>
      <top style="medium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medium">
        <color rgb="FF000000"/>
      </top>
      <bottom style="dotted">
        <color rgb="FF000000"/>
      </bottom>
      <diagonal/>
    </border>
    <border>
      <left style="dotted">
        <color rgb="FF000000"/>
      </left>
      <right/>
      <top style="medium">
        <color rgb="FF000000"/>
      </top>
      <bottom style="dotted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medium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medium">
        <color rgb="FF000000"/>
      </right>
      <top style="dotted">
        <color rgb="FF000000"/>
      </top>
      <bottom style="dotted">
        <color rgb="FF000000"/>
      </bottom>
      <diagonal/>
    </border>
    <border>
      <left/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/>
      <top style="dotted">
        <color rgb="FF000000"/>
      </top>
      <bottom style="dotted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/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dotted">
        <color rgb="FF000000"/>
      </top>
      <bottom style="thin">
        <color rgb="FF000000"/>
      </bottom>
      <diagonal/>
    </border>
    <border>
      <left style="thin">
        <color rgb="FF000000"/>
      </left>
      <right style="dotted">
        <color rgb="FF000000"/>
      </right>
      <top style="dotted">
        <color rgb="FF000000"/>
      </top>
      <bottom style="thin">
        <color rgb="FF000000"/>
      </bottom>
      <diagonal/>
    </border>
    <border>
      <left/>
      <right style="dotted">
        <color rgb="FF000000"/>
      </right>
      <top style="dotted">
        <color rgb="FF000000"/>
      </top>
      <bottom style="thin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thin">
        <color rgb="FF000000"/>
      </bottom>
      <diagonal/>
    </border>
    <border>
      <left style="dotted">
        <color rgb="FF000000"/>
      </left>
      <right/>
      <top style="dotted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dotted">
        <color rgb="FF000000"/>
      </bottom>
      <diagonal/>
    </border>
    <border>
      <left style="thin">
        <color rgb="FF000000"/>
      </left>
      <right style="dotted">
        <color rgb="FF000000"/>
      </right>
      <top style="thin">
        <color rgb="FF000000"/>
      </top>
      <bottom style="dotted">
        <color rgb="FF000000"/>
      </bottom>
      <diagonal/>
    </border>
    <border>
      <left/>
      <right style="dotted">
        <color rgb="FF000000"/>
      </right>
      <top style="thin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thin">
        <color rgb="FF000000"/>
      </top>
      <bottom style="dotted">
        <color rgb="FF000000"/>
      </bottom>
      <diagonal/>
    </border>
    <border>
      <left style="dotted">
        <color rgb="FF000000"/>
      </left>
      <right/>
      <top style="thin">
        <color rgb="FF000000"/>
      </top>
      <bottom style="dotted">
        <color rgb="FF000000"/>
      </bottom>
      <diagonal/>
    </border>
    <border>
      <left style="medium">
        <color rgb="FF000000"/>
      </left>
      <right style="thin">
        <color rgb="FF000000"/>
      </right>
      <top/>
      <bottom style="dotted">
        <color rgb="FF000000"/>
      </bottom>
      <diagonal/>
    </border>
    <border>
      <left style="thin">
        <color rgb="FF000000"/>
      </left>
      <right style="dotted">
        <color rgb="FF000000"/>
      </right>
      <top/>
      <bottom style="dotted">
        <color rgb="FF000000"/>
      </bottom>
      <diagonal/>
    </border>
    <border>
      <left/>
      <right style="dotted">
        <color rgb="FF000000"/>
      </right>
      <top/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/>
      <bottom style="dotted">
        <color rgb="FF000000"/>
      </bottom>
      <diagonal/>
    </border>
    <border>
      <left style="dotted">
        <color rgb="FF000000"/>
      </left>
      <right/>
      <top/>
      <bottom style="dotted">
        <color rgb="FF000000"/>
      </bottom>
      <diagonal/>
    </border>
    <border>
      <left style="thin">
        <color rgb="FF000000"/>
      </left>
      <right/>
      <top style="dotted">
        <color rgb="FF000000"/>
      </top>
      <bottom style="dotted">
        <color rgb="FF000000"/>
      </bottom>
      <diagonal/>
    </border>
    <border>
      <left/>
      <right/>
      <top style="dotted">
        <color rgb="FF000000"/>
      </top>
      <bottom/>
      <diagonal/>
    </border>
    <border>
      <left style="medium">
        <color rgb="FF000000"/>
      </left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 style="dotted">
        <color rgb="FF000000"/>
      </right>
      <top style="dotted">
        <color rgb="FF000000"/>
      </top>
      <bottom/>
      <diagonal/>
    </border>
    <border>
      <left/>
      <right style="dotted">
        <color rgb="FF000000"/>
      </right>
      <top style="dotted">
        <color rgb="FF000000"/>
      </top>
      <bottom/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/>
      <diagonal/>
    </border>
    <border>
      <left style="dotted">
        <color rgb="FF000000"/>
      </left>
      <right/>
      <top style="dotted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dotted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dotted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dotted">
        <color rgb="FF000000"/>
      </bottom>
      <diagonal/>
    </border>
    <border>
      <left style="thin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/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 style="dotted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 style="dotted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dotted">
        <color rgb="FF000000"/>
      </right>
      <top style="thin">
        <color rgb="FF000000"/>
      </top>
      <bottom style="medium">
        <color rgb="FF000000"/>
      </bottom>
      <diagonal/>
    </border>
    <border>
      <left/>
      <right style="dotted">
        <color rgb="FF000000"/>
      </right>
      <top style="thin">
        <color rgb="FF000000"/>
      </top>
      <bottom style="medium">
        <color rgb="FF000000"/>
      </bottom>
      <diagonal/>
    </border>
    <border>
      <left style="dotted">
        <color rgb="FF000000"/>
      </left>
      <right style="dotted">
        <color rgb="FF000000"/>
      </right>
      <top style="thin">
        <color rgb="FF000000"/>
      </top>
      <bottom style="medium">
        <color rgb="FF000000"/>
      </bottom>
      <diagonal/>
    </border>
    <border>
      <left style="dotted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66">
    <xf numFmtId="0" fontId="0" fillId="0" borderId="0" xfId="0" applyFont="1" applyAlignment="1"/>
    <xf numFmtId="49" fontId="3" fillId="2" borderId="4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0" fillId="2" borderId="4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 wrapText="1"/>
    </xf>
    <xf numFmtId="0" fontId="5" fillId="3" borderId="6" xfId="0" applyFont="1" applyFill="1" applyBorder="1" applyAlignment="1">
      <alignment vertical="top" wrapText="1"/>
    </xf>
    <xf numFmtId="49" fontId="1" fillId="2" borderId="10" xfId="0" applyNumberFormat="1" applyFont="1" applyFill="1" applyBorder="1" applyAlignment="1">
      <alignment horizontal="center"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4" fillId="2" borderId="10" xfId="0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right" vertical="top"/>
    </xf>
    <xf numFmtId="0" fontId="0" fillId="2" borderId="10" xfId="0" applyFont="1" applyFill="1" applyBorder="1" applyAlignment="1">
      <alignment vertical="top" wrapText="1"/>
    </xf>
    <xf numFmtId="49" fontId="5" fillId="2" borderId="11" xfId="0" applyNumberFormat="1" applyFont="1" applyFill="1" applyBorder="1" applyAlignment="1">
      <alignment horizontal="right" vertical="top"/>
    </xf>
    <xf numFmtId="49" fontId="5" fillId="3" borderId="12" xfId="0" applyNumberFormat="1" applyFont="1" applyFill="1" applyBorder="1" applyAlignment="1">
      <alignment horizontal="right" vertical="top"/>
    </xf>
    <xf numFmtId="0" fontId="1" fillId="2" borderId="16" xfId="0" applyFont="1" applyFill="1" applyBorder="1" applyAlignment="1">
      <alignment vertical="top" wrapText="1"/>
    </xf>
    <xf numFmtId="49" fontId="4" fillId="2" borderId="16" xfId="0" applyNumberFormat="1" applyFont="1" applyFill="1" applyBorder="1" applyAlignment="1">
      <alignment horizontal="left" vertical="top" wrapText="1"/>
    </xf>
    <xf numFmtId="0" fontId="4" fillId="2" borderId="16" xfId="0" applyFont="1" applyFill="1" applyBorder="1" applyAlignment="1">
      <alignment horizontal="left" vertical="top" wrapText="1"/>
    </xf>
    <xf numFmtId="0" fontId="4" fillId="2" borderId="17" xfId="0" applyFont="1" applyFill="1" applyBorder="1" applyAlignment="1">
      <alignment horizontal="left" vertical="top" wrapText="1"/>
    </xf>
    <xf numFmtId="0" fontId="0" fillId="2" borderId="17" xfId="0" applyFont="1" applyFill="1" applyBorder="1" applyAlignment="1">
      <alignment vertical="top" wrapText="1"/>
    </xf>
    <xf numFmtId="0" fontId="0" fillId="2" borderId="18" xfId="0" applyFont="1" applyFill="1" applyBorder="1" applyAlignment="1">
      <alignment vertical="top" wrapText="1"/>
    </xf>
    <xf numFmtId="0" fontId="5" fillId="2" borderId="19" xfId="0" applyFont="1" applyFill="1" applyBorder="1" applyAlignment="1">
      <alignment vertical="top" wrapText="1"/>
    </xf>
    <xf numFmtId="0" fontId="5" fillId="3" borderId="12" xfId="0" applyFont="1" applyFill="1" applyBorder="1" applyAlignment="1">
      <alignment vertical="top" wrapText="1"/>
    </xf>
    <xf numFmtId="49" fontId="5" fillId="4" borderId="20" xfId="0" applyNumberFormat="1" applyFont="1" applyFill="1" applyBorder="1" applyAlignment="1">
      <alignment horizontal="left" vertical="top" wrapText="1"/>
    </xf>
    <xf numFmtId="49" fontId="5" fillId="4" borderId="21" xfId="0" applyNumberFormat="1" applyFont="1" applyFill="1" applyBorder="1" applyAlignment="1">
      <alignment horizontal="left" vertical="top" wrapText="1"/>
    </xf>
    <xf numFmtId="49" fontId="5" fillId="4" borderId="22" xfId="0" applyNumberFormat="1" applyFont="1" applyFill="1" applyBorder="1" applyAlignment="1">
      <alignment horizontal="left" vertical="top" wrapText="1"/>
    </xf>
    <xf numFmtId="49" fontId="5" fillId="4" borderId="23" xfId="0" applyNumberFormat="1" applyFont="1" applyFill="1" applyBorder="1" applyAlignment="1">
      <alignment horizontal="left" vertical="top" wrapText="1"/>
    </xf>
    <xf numFmtId="49" fontId="5" fillId="4" borderId="23" xfId="0" applyNumberFormat="1" applyFont="1" applyFill="1" applyBorder="1" applyAlignment="1">
      <alignment horizontal="left" vertical="top" wrapText="1"/>
    </xf>
    <xf numFmtId="49" fontId="5" fillId="4" borderId="24" xfId="0" applyNumberFormat="1" applyFont="1" applyFill="1" applyBorder="1" applyAlignment="1">
      <alignment horizontal="left" vertical="top" wrapText="1"/>
    </xf>
    <xf numFmtId="0" fontId="0" fillId="4" borderId="25" xfId="0" applyFont="1" applyFill="1" applyBorder="1" applyAlignment="1">
      <alignment vertical="top" wrapText="1"/>
    </xf>
    <xf numFmtId="0" fontId="0" fillId="4" borderId="26" xfId="0" applyFont="1" applyFill="1" applyBorder="1" applyAlignment="1">
      <alignment vertical="top" wrapText="1"/>
    </xf>
    <xf numFmtId="0" fontId="5" fillId="4" borderId="27" xfId="0" applyFont="1" applyFill="1" applyBorder="1" applyAlignment="1">
      <alignment vertical="top" wrapText="1"/>
    </xf>
    <xf numFmtId="0" fontId="8" fillId="3" borderId="12" xfId="0" applyFont="1" applyFill="1" applyBorder="1" applyAlignment="1">
      <alignment vertical="top" wrapText="1"/>
    </xf>
    <xf numFmtId="0" fontId="5" fillId="4" borderId="28" xfId="0" applyFont="1" applyFill="1" applyBorder="1" applyAlignment="1">
      <alignment horizontal="left" vertical="top" wrapText="1"/>
    </xf>
    <xf numFmtId="49" fontId="5" fillId="2" borderId="29" xfId="0" applyNumberFormat="1" applyFont="1" applyFill="1" applyBorder="1" applyAlignment="1">
      <alignment vertical="top" wrapText="1"/>
    </xf>
    <xf numFmtId="49" fontId="5" fillId="2" borderId="29" xfId="0" applyNumberFormat="1" applyFont="1" applyFill="1" applyBorder="1" applyAlignment="1">
      <alignment vertical="top" wrapText="1"/>
    </xf>
    <xf numFmtId="49" fontId="5" fillId="0" borderId="29" xfId="0" applyNumberFormat="1" applyFont="1" applyBorder="1" applyAlignment="1">
      <alignment vertical="top" wrapText="1"/>
    </xf>
    <xf numFmtId="49" fontId="5" fillId="2" borderId="29" xfId="0" applyNumberFormat="1" applyFont="1" applyFill="1" applyBorder="1" applyAlignment="1">
      <alignment horizontal="left" vertical="top" wrapText="1"/>
    </xf>
    <xf numFmtId="3" fontId="5" fillId="2" borderId="29" xfId="0" applyNumberFormat="1" applyFont="1" applyFill="1" applyBorder="1" applyAlignment="1">
      <alignment horizontal="left" vertical="top" wrapText="1"/>
    </xf>
    <xf numFmtId="49" fontId="5" fillId="2" borderId="30" xfId="0" applyNumberFormat="1" applyFont="1" applyFill="1" applyBorder="1" applyAlignment="1">
      <alignment horizontal="left" vertical="top" wrapText="1"/>
    </xf>
    <xf numFmtId="164" fontId="9" fillId="2" borderId="31" xfId="0" applyNumberFormat="1" applyFont="1" applyFill="1" applyBorder="1" applyAlignment="1">
      <alignment horizontal="right" vertical="top" wrapText="1"/>
    </xf>
    <xf numFmtId="164" fontId="5" fillId="2" borderId="29" xfId="0" applyNumberFormat="1" applyFont="1" applyFill="1" applyBorder="1" applyAlignment="1">
      <alignment horizontal="right" vertical="top" wrapText="1"/>
    </xf>
    <xf numFmtId="3" fontId="0" fillId="2" borderId="32" xfId="0" applyNumberFormat="1" applyFont="1" applyFill="1" applyBorder="1" applyAlignment="1">
      <alignment vertical="top" wrapText="1"/>
    </xf>
    <xf numFmtId="3" fontId="0" fillId="2" borderId="33" xfId="0" applyNumberFormat="1" applyFont="1" applyFill="1" applyBorder="1" applyAlignment="1">
      <alignment vertical="top" wrapText="1"/>
    </xf>
    <xf numFmtId="3" fontId="5" fillId="2" borderId="27" xfId="0" applyNumberFormat="1" applyFont="1" applyFill="1" applyBorder="1" applyAlignment="1">
      <alignment vertical="top" wrapText="1"/>
    </xf>
    <xf numFmtId="3" fontId="5" fillId="3" borderId="12" xfId="0" applyNumberFormat="1" applyFont="1" applyFill="1" applyBorder="1" applyAlignment="1">
      <alignment vertical="top" wrapText="1"/>
    </xf>
    <xf numFmtId="0" fontId="5" fillId="4" borderId="34" xfId="0" applyFont="1" applyFill="1" applyBorder="1" applyAlignment="1">
      <alignment horizontal="left" vertical="top" wrapText="1"/>
    </xf>
    <xf numFmtId="49" fontId="5" fillId="2" borderId="35" xfId="0" applyNumberFormat="1" applyFont="1" applyFill="1" applyBorder="1" applyAlignment="1">
      <alignment horizontal="left" vertical="top" wrapText="1"/>
    </xf>
    <xf numFmtId="49" fontId="5" fillId="2" borderId="31" xfId="0" applyNumberFormat="1" applyFont="1" applyFill="1" applyBorder="1" applyAlignment="1">
      <alignment vertical="top" wrapText="1"/>
    </xf>
    <xf numFmtId="3" fontId="5" fillId="2" borderId="29" xfId="0" applyNumberFormat="1" applyFont="1" applyFill="1" applyBorder="1" applyAlignment="1">
      <alignment horizontal="left" vertical="top" wrapText="1"/>
    </xf>
    <xf numFmtId="49" fontId="5" fillId="2" borderId="36" xfId="0" applyNumberFormat="1" applyFont="1" applyFill="1" applyBorder="1" applyAlignment="1">
      <alignment horizontal="left" vertical="top" wrapText="1"/>
    </xf>
    <xf numFmtId="164" fontId="5" fillId="2" borderId="37" xfId="0" applyNumberFormat="1" applyFont="1" applyFill="1" applyBorder="1" applyAlignment="1">
      <alignment horizontal="right" vertical="top" wrapText="1"/>
    </xf>
    <xf numFmtId="3" fontId="0" fillId="2" borderId="38" xfId="0" applyNumberFormat="1" applyFont="1" applyFill="1" applyBorder="1" applyAlignment="1">
      <alignment vertical="top" wrapText="1"/>
    </xf>
    <xf numFmtId="3" fontId="5" fillId="2" borderId="27" xfId="0" applyNumberFormat="1" applyFont="1" applyFill="1" applyBorder="1" applyAlignment="1">
      <alignment vertical="top" wrapText="1"/>
    </xf>
    <xf numFmtId="3" fontId="5" fillId="3" borderId="12" xfId="0" applyNumberFormat="1" applyFont="1" applyFill="1" applyBorder="1" applyAlignment="1">
      <alignment vertical="top" wrapText="1"/>
    </xf>
    <xf numFmtId="0" fontId="5" fillId="4" borderId="39" xfId="0" applyFont="1" applyFill="1" applyBorder="1" applyAlignment="1">
      <alignment horizontal="left" vertical="top" wrapText="1"/>
    </xf>
    <xf numFmtId="49" fontId="5" fillId="2" borderId="29" xfId="0" applyNumberFormat="1" applyFont="1" applyFill="1" applyBorder="1" applyAlignment="1">
      <alignment horizontal="left" vertical="top" wrapText="1"/>
    </xf>
    <xf numFmtId="164" fontId="9" fillId="2" borderId="29" xfId="0" applyNumberFormat="1" applyFont="1" applyFill="1" applyBorder="1" applyAlignment="1">
      <alignment horizontal="right" vertical="top" wrapText="1"/>
    </xf>
    <xf numFmtId="164" fontId="5" fillId="2" borderId="40" xfId="0" applyNumberFormat="1" applyFont="1" applyFill="1" applyBorder="1" applyAlignment="1">
      <alignment horizontal="right" vertical="top" wrapText="1"/>
    </xf>
    <xf numFmtId="3" fontId="0" fillId="2" borderId="41" xfId="0" applyNumberFormat="1" applyFont="1" applyFill="1" applyBorder="1" applyAlignment="1">
      <alignment vertical="top" wrapText="1"/>
    </xf>
    <xf numFmtId="0" fontId="5" fillId="4" borderId="42" xfId="0" applyFont="1" applyFill="1" applyBorder="1" applyAlignment="1">
      <alignment horizontal="left" vertical="top" wrapText="1"/>
    </xf>
    <xf numFmtId="49" fontId="5" fillId="2" borderId="43" xfId="0" applyNumberFormat="1" applyFont="1" applyFill="1" applyBorder="1" applyAlignment="1">
      <alignment horizontal="left" vertical="top" wrapText="1"/>
    </xf>
    <xf numFmtId="49" fontId="5" fillId="2" borderId="44" xfId="0" applyNumberFormat="1" applyFont="1" applyFill="1" applyBorder="1" applyAlignment="1">
      <alignment horizontal="left" vertical="top" wrapText="1"/>
    </xf>
    <xf numFmtId="49" fontId="5" fillId="2" borderId="45" xfId="0" applyNumberFormat="1" applyFont="1" applyFill="1" applyBorder="1" applyAlignment="1">
      <alignment horizontal="left" vertical="top" wrapText="1"/>
    </xf>
    <xf numFmtId="49" fontId="5" fillId="2" borderId="45" xfId="0" applyNumberFormat="1" applyFont="1" applyFill="1" applyBorder="1" applyAlignment="1">
      <alignment vertical="top" wrapText="1"/>
    </xf>
    <xf numFmtId="49" fontId="5" fillId="0" borderId="45" xfId="0" applyNumberFormat="1" applyFont="1" applyBorder="1" applyAlignment="1">
      <alignment vertical="top" wrapText="1"/>
    </xf>
    <xf numFmtId="3" fontId="5" fillId="2" borderId="45" xfId="0" applyNumberFormat="1" applyFont="1" applyFill="1" applyBorder="1" applyAlignment="1">
      <alignment horizontal="left" vertical="top" wrapText="1"/>
    </xf>
    <xf numFmtId="49" fontId="5" fillId="2" borderId="45" xfId="0" applyNumberFormat="1" applyFont="1" applyFill="1" applyBorder="1" applyAlignment="1">
      <alignment horizontal="left" vertical="top" wrapText="1"/>
    </xf>
    <xf numFmtId="164" fontId="9" fillId="2" borderId="45" xfId="0" applyNumberFormat="1" applyFont="1" applyFill="1" applyBorder="1" applyAlignment="1">
      <alignment horizontal="right" vertical="top" wrapText="1"/>
    </xf>
    <xf numFmtId="164" fontId="5" fillId="2" borderId="46" xfId="0" applyNumberFormat="1" applyFont="1" applyFill="1" applyBorder="1" applyAlignment="1">
      <alignment horizontal="right" vertical="top" wrapText="1"/>
    </xf>
    <xf numFmtId="3" fontId="0" fillId="2" borderId="38" xfId="0" applyNumberFormat="1" applyFont="1" applyFill="1" applyBorder="1" applyAlignment="1">
      <alignment vertical="top" wrapText="1"/>
    </xf>
    <xf numFmtId="0" fontId="5" fillId="4" borderId="47" xfId="0" applyFont="1" applyFill="1" applyBorder="1" applyAlignment="1">
      <alignment horizontal="left" vertical="top" wrapText="1"/>
    </xf>
    <xf numFmtId="49" fontId="5" fillId="2" borderId="48" xfId="0" applyNumberFormat="1" applyFont="1" applyFill="1" applyBorder="1" applyAlignment="1">
      <alignment horizontal="left" vertical="top" wrapText="1"/>
    </xf>
    <xf numFmtId="49" fontId="5" fillId="2" borderId="49" xfId="0" applyNumberFormat="1" applyFont="1" applyFill="1" applyBorder="1" applyAlignment="1">
      <alignment horizontal="left" vertical="top" wrapText="1"/>
    </xf>
    <xf numFmtId="49" fontId="5" fillId="2" borderId="50" xfId="0" applyNumberFormat="1" applyFont="1" applyFill="1" applyBorder="1" applyAlignment="1">
      <alignment horizontal="left" vertical="top" wrapText="1"/>
    </xf>
    <xf numFmtId="49" fontId="5" fillId="0" borderId="50" xfId="0" applyNumberFormat="1" applyFont="1" applyBorder="1" applyAlignment="1">
      <alignment vertical="top" wrapText="1"/>
    </xf>
    <xf numFmtId="0" fontId="5" fillId="2" borderId="50" xfId="0" applyFont="1" applyFill="1" applyBorder="1" applyAlignment="1">
      <alignment horizontal="left" vertical="top" wrapText="1"/>
    </xf>
    <xf numFmtId="49" fontId="5" fillId="2" borderId="50" xfId="0" applyNumberFormat="1" applyFont="1" applyFill="1" applyBorder="1" applyAlignment="1">
      <alignment horizontal="left" vertical="top" wrapText="1"/>
    </xf>
    <xf numFmtId="164" fontId="9" fillId="2" borderId="50" xfId="0" applyNumberFormat="1" applyFont="1" applyFill="1" applyBorder="1" applyAlignment="1">
      <alignment horizontal="right" vertical="top" wrapText="1"/>
    </xf>
    <xf numFmtId="164" fontId="5" fillId="2" borderId="51" xfId="0" applyNumberFormat="1" applyFont="1" applyFill="1" applyBorder="1" applyAlignment="1">
      <alignment horizontal="right" vertical="top" wrapText="1"/>
    </xf>
    <xf numFmtId="0" fontId="5" fillId="4" borderId="52" xfId="0" applyFont="1" applyFill="1" applyBorder="1" applyAlignment="1">
      <alignment horizontal="left" vertical="top" wrapText="1"/>
    </xf>
    <xf numFmtId="0" fontId="5" fillId="2" borderId="53" xfId="0" applyFont="1" applyFill="1" applyBorder="1" applyAlignment="1">
      <alignment horizontal="left" vertical="top" wrapText="1"/>
    </xf>
    <xf numFmtId="49" fontId="5" fillId="2" borderId="54" xfId="0" applyNumberFormat="1" applyFont="1" applyFill="1" applyBorder="1" applyAlignment="1">
      <alignment horizontal="left" vertical="top" wrapText="1"/>
    </xf>
    <xf numFmtId="49" fontId="5" fillId="2" borderId="55" xfId="0" applyNumberFormat="1" applyFont="1" applyFill="1" applyBorder="1" applyAlignment="1">
      <alignment horizontal="left" vertical="top" wrapText="1"/>
    </xf>
    <xf numFmtId="49" fontId="5" fillId="2" borderId="55" xfId="0" applyNumberFormat="1" applyFont="1" applyFill="1" applyBorder="1" applyAlignment="1">
      <alignment vertical="top" wrapText="1"/>
    </xf>
    <xf numFmtId="49" fontId="5" fillId="0" borderId="55" xfId="0" applyNumberFormat="1" applyFont="1" applyBorder="1" applyAlignment="1">
      <alignment vertical="top" wrapText="1"/>
    </xf>
    <xf numFmtId="0" fontId="5" fillId="2" borderId="55" xfId="0" applyFont="1" applyFill="1" applyBorder="1" applyAlignment="1">
      <alignment horizontal="left" vertical="top" wrapText="1"/>
    </xf>
    <xf numFmtId="164" fontId="9" fillId="2" borderId="55" xfId="0" applyNumberFormat="1" applyFont="1" applyFill="1" applyBorder="1" applyAlignment="1">
      <alignment horizontal="right" vertical="top" wrapText="1"/>
    </xf>
    <xf numFmtId="164" fontId="5" fillId="2" borderId="56" xfId="0" applyNumberFormat="1" applyFont="1" applyFill="1" applyBorder="1" applyAlignment="1">
      <alignment horizontal="right" vertical="top" wrapText="1"/>
    </xf>
    <xf numFmtId="0" fontId="5" fillId="2" borderId="35" xfId="0" applyFont="1" applyFill="1" applyBorder="1" applyAlignment="1">
      <alignment horizontal="left" vertical="top" wrapText="1"/>
    </xf>
    <xf numFmtId="49" fontId="5" fillId="2" borderId="31" xfId="0" applyNumberFormat="1" applyFont="1" applyFill="1" applyBorder="1" applyAlignment="1">
      <alignment horizontal="left" vertical="top" wrapText="1"/>
    </xf>
    <xf numFmtId="0" fontId="5" fillId="2" borderId="29" xfId="0" applyFont="1" applyFill="1" applyBorder="1" applyAlignment="1">
      <alignment horizontal="left" vertical="top" wrapText="1"/>
    </xf>
    <xf numFmtId="49" fontId="10" fillId="0" borderId="0" xfId="0" applyNumberFormat="1" applyFont="1" applyAlignment="1">
      <alignment vertical="top" wrapText="1"/>
    </xf>
    <xf numFmtId="0" fontId="5" fillId="2" borderId="29" xfId="0" applyFont="1" applyFill="1" applyBorder="1" applyAlignment="1">
      <alignment horizontal="left" vertical="top" wrapText="1"/>
    </xf>
    <xf numFmtId="3" fontId="11" fillId="0" borderId="27" xfId="0" applyNumberFormat="1" applyFont="1" applyBorder="1" applyAlignment="1">
      <alignment vertical="top" wrapText="1"/>
    </xf>
    <xf numFmtId="3" fontId="11" fillId="3" borderId="57" xfId="0" applyNumberFormat="1" applyFont="1" applyFill="1" applyBorder="1" applyAlignment="1">
      <alignment vertical="top" wrapText="1"/>
    </xf>
    <xf numFmtId="3" fontId="5" fillId="2" borderId="27" xfId="0" applyNumberFormat="1" applyFont="1" applyFill="1" applyBorder="1" applyAlignment="1">
      <alignment horizontal="left" vertical="top" wrapText="1"/>
    </xf>
    <xf numFmtId="3" fontId="5" fillId="3" borderId="57" xfId="0" applyNumberFormat="1" applyFont="1" applyFill="1" applyBorder="1" applyAlignment="1">
      <alignment horizontal="left" vertical="top" wrapText="1"/>
    </xf>
    <xf numFmtId="49" fontId="10" fillId="0" borderId="6" xfId="0" applyNumberFormat="1" applyFont="1" applyBorder="1" applyAlignment="1">
      <alignment vertical="top"/>
    </xf>
    <xf numFmtId="49" fontId="10" fillId="0" borderId="58" xfId="0" applyNumberFormat="1" applyFont="1" applyBorder="1" applyAlignment="1">
      <alignment vertical="top"/>
    </xf>
    <xf numFmtId="49" fontId="12" fillId="0" borderId="58" xfId="0" applyNumberFormat="1" applyFont="1" applyBorder="1" applyAlignment="1">
      <alignment vertical="top" wrapText="1"/>
    </xf>
    <xf numFmtId="0" fontId="5" fillId="4" borderId="59" xfId="0" applyFont="1" applyFill="1" applyBorder="1" applyAlignment="1">
      <alignment horizontal="left" vertical="top" wrapText="1"/>
    </xf>
    <xf numFmtId="0" fontId="5" fillId="2" borderId="60" xfId="0" applyFont="1" applyFill="1" applyBorder="1" applyAlignment="1">
      <alignment horizontal="left" vertical="top" wrapText="1"/>
    </xf>
    <xf numFmtId="49" fontId="5" fillId="2" borderId="61" xfId="0" applyNumberFormat="1" applyFont="1" applyFill="1" applyBorder="1" applyAlignment="1">
      <alignment horizontal="left" vertical="top" wrapText="1"/>
    </xf>
    <xf numFmtId="49" fontId="5" fillId="2" borderId="62" xfId="0" applyNumberFormat="1" applyFont="1" applyFill="1" applyBorder="1" applyAlignment="1">
      <alignment horizontal="left" vertical="top" wrapText="1"/>
    </xf>
    <xf numFmtId="49" fontId="5" fillId="2" borderId="62" xfId="0" applyNumberFormat="1" applyFont="1" applyFill="1" applyBorder="1" applyAlignment="1">
      <alignment vertical="top" wrapText="1"/>
    </xf>
    <xf numFmtId="49" fontId="5" fillId="0" borderId="62" xfId="0" applyNumberFormat="1" applyFont="1" applyBorder="1" applyAlignment="1">
      <alignment vertical="top" wrapText="1"/>
    </xf>
    <xf numFmtId="0" fontId="5" fillId="2" borderId="62" xfId="0" applyFont="1" applyFill="1" applyBorder="1" applyAlignment="1">
      <alignment horizontal="left" vertical="top" wrapText="1"/>
    </xf>
    <xf numFmtId="164" fontId="9" fillId="2" borderId="62" xfId="0" applyNumberFormat="1" applyFont="1" applyFill="1" applyBorder="1" applyAlignment="1">
      <alignment horizontal="right" vertical="top" wrapText="1"/>
    </xf>
    <xf numFmtId="164" fontId="5" fillId="2" borderId="63" xfId="0" applyNumberFormat="1" applyFont="1" applyFill="1" applyBorder="1" applyAlignment="1">
      <alignment horizontal="right" vertical="top" wrapText="1"/>
    </xf>
    <xf numFmtId="0" fontId="5" fillId="4" borderId="42" xfId="0" applyFont="1" applyFill="1" applyBorder="1" applyAlignment="1">
      <alignment horizontal="left" vertical="top" wrapText="1"/>
    </xf>
    <xf numFmtId="0" fontId="5" fillId="2" borderId="43" xfId="0" applyFont="1" applyFill="1" applyBorder="1" applyAlignment="1">
      <alignment horizontal="left" vertical="top" wrapText="1"/>
    </xf>
    <xf numFmtId="0" fontId="5" fillId="2" borderId="45" xfId="0" applyFont="1" applyFill="1" applyBorder="1" applyAlignment="1">
      <alignment horizontal="left" vertical="top" wrapText="1"/>
    </xf>
    <xf numFmtId="0" fontId="5" fillId="4" borderId="47" xfId="0" applyFont="1" applyFill="1" applyBorder="1" applyAlignment="1">
      <alignment horizontal="left" vertical="top" wrapText="1"/>
    </xf>
    <xf numFmtId="49" fontId="5" fillId="2" borderId="53" xfId="0" applyNumberFormat="1" applyFont="1" applyFill="1" applyBorder="1" applyAlignment="1">
      <alignment horizontal="left" vertical="top" wrapText="1"/>
    </xf>
    <xf numFmtId="0" fontId="5" fillId="5" borderId="29" xfId="0" applyFont="1" applyFill="1" applyBorder="1" applyAlignment="1">
      <alignment horizontal="left" vertical="top" wrapText="1"/>
    </xf>
    <xf numFmtId="3" fontId="13" fillId="2" borderId="64" xfId="0" applyNumberFormat="1" applyFont="1" applyFill="1" applyBorder="1" applyAlignment="1">
      <alignment horizontal="left" vertical="top" wrapText="1"/>
    </xf>
    <xf numFmtId="3" fontId="13" fillId="3" borderId="57" xfId="0" applyNumberFormat="1" applyFont="1" applyFill="1" applyBorder="1" applyAlignment="1">
      <alignment horizontal="left" vertical="top" wrapText="1"/>
    </xf>
    <xf numFmtId="49" fontId="5" fillId="2" borderId="53" xfId="0" applyNumberFormat="1" applyFont="1" applyFill="1" applyBorder="1" applyAlignment="1">
      <alignment horizontal="left" vertical="top" wrapText="1"/>
    </xf>
    <xf numFmtId="3" fontId="0" fillId="2" borderId="42" xfId="0" applyNumberFormat="1" applyFont="1" applyFill="1" applyBorder="1" applyAlignment="1">
      <alignment vertical="top" wrapText="1"/>
    </xf>
    <xf numFmtId="3" fontId="0" fillId="2" borderId="65" xfId="0" applyNumberFormat="1" applyFont="1" applyFill="1" applyBorder="1" applyAlignment="1">
      <alignment vertical="top" wrapText="1"/>
    </xf>
    <xf numFmtId="49" fontId="5" fillId="2" borderId="62" xfId="0" applyNumberFormat="1" applyFont="1" applyFill="1" applyBorder="1" applyAlignment="1">
      <alignment horizontal="left" vertical="top" wrapText="1"/>
    </xf>
    <xf numFmtId="0" fontId="5" fillId="2" borderId="62" xfId="0" applyFont="1" applyFill="1" applyBorder="1" applyAlignment="1">
      <alignment horizontal="left" vertical="top" wrapText="1"/>
    </xf>
    <xf numFmtId="3" fontId="0" fillId="2" borderId="66" xfId="0" applyNumberFormat="1" applyFont="1" applyFill="1" applyBorder="1" applyAlignment="1">
      <alignment vertical="top" wrapText="1"/>
    </xf>
    <xf numFmtId="3" fontId="0" fillId="2" borderId="67" xfId="0" applyNumberFormat="1" applyFont="1" applyFill="1" applyBorder="1" applyAlignment="1">
      <alignment vertical="top" wrapText="1"/>
    </xf>
    <xf numFmtId="3" fontId="5" fillId="2" borderId="68" xfId="0" applyNumberFormat="1" applyFont="1" applyFill="1" applyBorder="1" applyAlignment="1">
      <alignment vertical="top" wrapText="1"/>
    </xf>
    <xf numFmtId="49" fontId="5" fillId="2" borderId="48" xfId="0" applyNumberFormat="1" applyFont="1" applyFill="1" applyBorder="1" applyAlignment="1">
      <alignment horizontal="left" vertical="top" wrapText="1"/>
    </xf>
    <xf numFmtId="3" fontId="5" fillId="2" borderId="69" xfId="0" applyNumberFormat="1" applyFont="1" applyFill="1" applyBorder="1" applyAlignment="1">
      <alignment vertical="top" wrapText="1"/>
    </xf>
    <xf numFmtId="0" fontId="5" fillId="4" borderId="38" xfId="0" applyFont="1" applyFill="1" applyBorder="1" applyAlignment="1">
      <alignment horizontal="left" vertical="top" wrapText="1"/>
    </xf>
    <xf numFmtId="49" fontId="5" fillId="2" borderId="70" xfId="0" applyNumberFormat="1" applyFont="1" applyFill="1" applyBorder="1" applyAlignment="1">
      <alignment horizontal="left" vertical="top" wrapText="1"/>
    </xf>
    <xf numFmtId="0" fontId="5" fillId="2" borderId="71" xfId="0" applyFont="1" applyFill="1" applyBorder="1" applyAlignment="1">
      <alignment horizontal="left" vertical="top" wrapText="1"/>
    </xf>
    <xf numFmtId="0" fontId="5" fillId="2" borderId="72" xfId="0" applyFont="1" applyFill="1" applyBorder="1" applyAlignment="1">
      <alignment horizontal="left" vertical="top" wrapText="1"/>
    </xf>
    <xf numFmtId="49" fontId="5" fillId="2" borderId="72" xfId="0" applyNumberFormat="1" applyFont="1" applyFill="1" applyBorder="1" applyAlignment="1">
      <alignment horizontal="left" vertical="top" wrapText="1"/>
    </xf>
    <xf numFmtId="49" fontId="5" fillId="0" borderId="72" xfId="0" applyNumberFormat="1" applyFont="1" applyBorder="1" applyAlignment="1">
      <alignment vertical="top" wrapText="1"/>
    </xf>
    <xf numFmtId="0" fontId="5" fillId="2" borderId="72" xfId="0" applyFont="1" applyFill="1" applyBorder="1" applyAlignment="1">
      <alignment horizontal="left" vertical="top" wrapText="1"/>
    </xf>
    <xf numFmtId="49" fontId="5" fillId="2" borderId="72" xfId="0" applyNumberFormat="1" applyFont="1" applyFill="1" applyBorder="1" applyAlignment="1">
      <alignment horizontal="left" vertical="top" wrapText="1"/>
    </xf>
    <xf numFmtId="164" fontId="9" fillId="2" borderId="72" xfId="0" applyNumberFormat="1" applyFont="1" applyFill="1" applyBorder="1" applyAlignment="1">
      <alignment horizontal="right" vertical="top" wrapText="1"/>
    </xf>
    <xf numFmtId="164" fontId="5" fillId="2" borderId="73" xfId="0" applyNumberFormat="1" applyFont="1" applyFill="1" applyBorder="1" applyAlignment="1">
      <alignment horizontal="right" vertical="top" wrapText="1"/>
    </xf>
    <xf numFmtId="0" fontId="5" fillId="4" borderId="74" xfId="0" applyFont="1" applyFill="1" applyBorder="1" applyAlignment="1">
      <alignment horizontal="left" vertical="top" wrapText="1"/>
    </xf>
    <xf numFmtId="49" fontId="8" fillId="4" borderId="75" xfId="0" applyNumberFormat="1" applyFont="1" applyFill="1" applyBorder="1" applyAlignment="1">
      <alignment horizontal="left" vertical="top" wrapText="1"/>
    </xf>
    <xf numFmtId="49" fontId="5" fillId="4" borderId="76" xfId="0" applyNumberFormat="1" applyFont="1" applyFill="1" applyBorder="1" applyAlignment="1">
      <alignment horizontal="left" vertical="top" wrapText="1"/>
    </xf>
    <xf numFmtId="49" fontId="5" fillId="4" borderId="77" xfId="0" applyNumberFormat="1" applyFont="1" applyFill="1" applyBorder="1" applyAlignment="1">
      <alignment horizontal="left" vertical="top" wrapText="1"/>
    </xf>
    <xf numFmtId="0" fontId="5" fillId="4" borderId="77" xfId="0" applyFont="1" applyFill="1" applyBorder="1" applyAlignment="1">
      <alignment horizontal="left" vertical="top" wrapText="1"/>
    </xf>
    <xf numFmtId="165" fontId="5" fillId="4" borderId="77" xfId="0" applyNumberFormat="1" applyFont="1" applyFill="1" applyBorder="1" applyAlignment="1">
      <alignment horizontal="left" vertical="top" wrapText="1"/>
    </xf>
    <xf numFmtId="164" fontId="8" fillId="4" borderId="78" xfId="0" applyNumberFormat="1" applyFont="1" applyFill="1" applyBorder="1" applyAlignment="1">
      <alignment horizontal="right" vertical="top" wrapText="1"/>
    </xf>
    <xf numFmtId="3" fontId="3" fillId="4" borderId="38" xfId="0" applyNumberFormat="1" applyFont="1" applyFill="1" applyBorder="1" applyAlignment="1">
      <alignment vertical="top" wrapText="1"/>
    </xf>
    <xf numFmtId="3" fontId="14" fillId="4" borderId="41" xfId="0" applyNumberFormat="1" applyFont="1" applyFill="1" applyBorder="1" applyAlignment="1">
      <alignment vertical="top" wrapText="1"/>
    </xf>
    <xf numFmtId="3" fontId="8" fillId="4" borderId="27" xfId="0" applyNumberFormat="1" applyFont="1" applyFill="1" applyBorder="1" applyAlignment="1">
      <alignment vertical="top" wrapText="1"/>
    </xf>
    <xf numFmtId="3" fontId="8" fillId="3" borderId="12" xfId="0" applyNumberFormat="1" applyFont="1" applyFill="1" applyBorder="1" applyAlignment="1">
      <alignment vertical="top" wrapText="1"/>
    </xf>
    <xf numFmtId="0" fontId="5" fillId="3" borderId="79" xfId="0" applyFont="1" applyFill="1" applyBorder="1" applyAlignment="1">
      <alignment vertical="top" wrapText="1"/>
    </xf>
    <xf numFmtId="3" fontId="15" fillId="3" borderId="83" xfId="0" applyNumberFormat="1" applyFont="1" applyFill="1" applyBorder="1" applyAlignment="1">
      <alignment vertical="top" wrapText="1"/>
    </xf>
    <xf numFmtId="3" fontId="15" fillId="3" borderId="74" xfId="0" applyNumberFormat="1" applyFont="1" applyFill="1" applyBorder="1" applyAlignment="1">
      <alignment vertical="top" wrapText="1"/>
    </xf>
    <xf numFmtId="3" fontId="15" fillId="3" borderId="84" xfId="0" applyNumberFormat="1" applyFont="1" applyFill="1" applyBorder="1" applyAlignment="1">
      <alignment vertical="top" wrapText="1"/>
    </xf>
    <xf numFmtId="3" fontId="8" fillId="3" borderId="27" xfId="0" applyNumberFormat="1" applyFont="1" applyFill="1" applyBorder="1" applyAlignment="1">
      <alignment vertical="top" wrapText="1"/>
    </xf>
    <xf numFmtId="3" fontId="8" fillId="3" borderId="58" xfId="0" applyNumberFormat="1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0" fontId="2" fillId="0" borderId="2" xfId="0" applyFont="1" applyBorder="1"/>
    <xf numFmtId="0" fontId="2" fillId="0" borderId="3" xfId="0" applyFont="1" applyBorder="1"/>
    <xf numFmtId="49" fontId="6" fillId="2" borderId="7" xfId="0" applyNumberFormat="1" applyFont="1" applyFill="1" applyBorder="1" applyAlignment="1">
      <alignment horizontal="left" vertical="top" wrapText="1"/>
    </xf>
    <xf numFmtId="0" fontId="2" fillId="0" borderId="8" xfId="0" applyFont="1" applyBorder="1"/>
    <xf numFmtId="0" fontId="2" fillId="0" borderId="9" xfId="0" applyFont="1" applyBorder="1"/>
    <xf numFmtId="49" fontId="7" fillId="2" borderId="13" xfId="0" applyNumberFormat="1" applyFont="1" applyFill="1" applyBorder="1" applyAlignment="1">
      <alignment horizontal="left" vertical="top" wrapText="1"/>
    </xf>
    <xf numFmtId="0" fontId="2" fillId="0" borderId="14" xfId="0" applyFont="1" applyBorder="1"/>
    <xf numFmtId="0" fontId="2" fillId="0" borderId="15" xfId="0" applyFont="1" applyBorder="1"/>
    <xf numFmtId="49" fontId="15" fillId="3" borderId="80" xfId="0" applyNumberFormat="1" applyFont="1" applyFill="1" applyBorder="1" applyAlignment="1">
      <alignment horizontal="left" vertical="center" wrapText="1"/>
    </xf>
    <xf numFmtId="0" fontId="2" fillId="0" borderId="81" xfId="0" applyFont="1" applyBorder="1"/>
    <xf numFmtId="0" fontId="2" fillId="0" borderId="82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0000FF"/>
      </a:folHlink>
    </a:clrScheme>
    <a:fontScheme name="Sheets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7"/>
  <sheetViews>
    <sheetView showGridLines="0" tabSelected="1" topLeftCell="D1" workbookViewId="0">
      <selection activeCell="N44" sqref="N44"/>
    </sheetView>
  </sheetViews>
  <sheetFormatPr defaultColWidth="14.42578125" defaultRowHeight="15" customHeight="1"/>
  <cols>
    <col min="1" max="1" width="4.42578125" customWidth="1"/>
    <col min="2" max="2" width="16.28515625" customWidth="1"/>
    <col min="3" max="3" width="8.5703125" customWidth="1"/>
    <col min="4" max="4" width="12" customWidth="1"/>
    <col min="5" max="5" width="17.28515625" customWidth="1"/>
    <col min="6" max="6" width="55.28515625" customWidth="1"/>
    <col min="7" max="7" width="18.7109375" customWidth="1"/>
    <col min="8" max="8" width="28.42578125" customWidth="1"/>
    <col min="9" max="9" width="8.7109375" customWidth="1"/>
    <col min="10" max="10" width="9" customWidth="1"/>
    <col min="11" max="11" width="12.28515625" hidden="1" customWidth="1"/>
    <col min="12" max="12" width="17.42578125" hidden="1" customWidth="1"/>
    <col min="13" max="13" width="11.42578125" customWidth="1"/>
    <col min="14" max="14" width="11" customWidth="1"/>
    <col min="15" max="16" width="32.42578125" customWidth="1"/>
  </cols>
  <sheetData>
    <row r="1" spans="1:16" ht="34.5" customHeight="1">
      <c r="A1" s="154"/>
      <c r="B1" s="155"/>
      <c r="C1" s="155"/>
      <c r="D1" s="155"/>
      <c r="E1" s="156"/>
      <c r="F1" s="1" t="s">
        <v>0</v>
      </c>
      <c r="G1" s="2"/>
      <c r="H1" s="2"/>
      <c r="I1" s="3"/>
      <c r="J1" s="3"/>
      <c r="K1" s="3"/>
      <c r="L1" s="3"/>
      <c r="M1" s="4"/>
      <c r="N1" s="4"/>
      <c r="O1" s="5"/>
      <c r="P1" s="6"/>
    </row>
    <row r="2" spans="1:16" ht="20.25" customHeight="1">
      <c r="A2" s="157" t="s">
        <v>1</v>
      </c>
      <c r="B2" s="158"/>
      <c r="C2" s="158"/>
      <c r="D2" s="158"/>
      <c r="E2" s="159"/>
      <c r="F2" s="7" t="s">
        <v>2</v>
      </c>
      <c r="G2" s="8"/>
      <c r="H2" s="8"/>
      <c r="I2" s="9"/>
      <c r="J2" s="9"/>
      <c r="K2" s="9"/>
      <c r="L2" s="10" t="s">
        <v>3</v>
      </c>
      <c r="M2" s="11"/>
      <c r="N2" s="10" t="s">
        <v>3</v>
      </c>
      <c r="O2" s="12"/>
      <c r="P2" s="13"/>
    </row>
    <row r="3" spans="1:16" ht="20.25" customHeight="1">
      <c r="A3" s="160"/>
      <c r="B3" s="161"/>
      <c r="C3" s="161"/>
      <c r="D3" s="161"/>
      <c r="E3" s="162"/>
      <c r="F3" s="14"/>
      <c r="G3" s="15"/>
      <c r="H3" s="15"/>
      <c r="I3" s="16"/>
      <c r="J3" s="16"/>
      <c r="K3" s="16"/>
      <c r="L3" s="17"/>
      <c r="M3" s="18"/>
      <c r="N3" s="19"/>
      <c r="O3" s="20"/>
      <c r="P3" s="21"/>
    </row>
    <row r="4" spans="1:16" ht="18.75" customHeight="1">
      <c r="A4" s="22" t="s">
        <v>4</v>
      </c>
      <c r="B4" s="23" t="s">
        <v>5</v>
      </c>
      <c r="C4" s="24" t="s">
        <v>6</v>
      </c>
      <c r="D4" s="25" t="s">
        <v>7</v>
      </c>
      <c r="E4" s="25" t="s">
        <v>8</v>
      </c>
      <c r="F4" s="26" t="s">
        <v>9</v>
      </c>
      <c r="G4" s="26" t="s">
        <v>10</v>
      </c>
      <c r="H4" s="26" t="s">
        <v>11</v>
      </c>
      <c r="I4" s="25" t="s">
        <v>12</v>
      </c>
      <c r="J4" s="25" t="s">
        <v>13</v>
      </c>
      <c r="K4" s="25" t="s">
        <v>14</v>
      </c>
      <c r="L4" s="27" t="s">
        <v>15</v>
      </c>
      <c r="M4" s="28" t="s">
        <v>16</v>
      </c>
      <c r="N4" s="29" t="s">
        <v>17</v>
      </c>
      <c r="O4" s="30" t="s">
        <v>18</v>
      </c>
      <c r="P4" s="31" t="s">
        <v>19</v>
      </c>
    </row>
    <row r="5" spans="1:16" ht="28.5" customHeight="1">
      <c r="A5" s="32">
        <v>1</v>
      </c>
      <c r="B5" s="33" t="s">
        <v>20</v>
      </c>
      <c r="C5" s="34" t="s">
        <v>21</v>
      </c>
      <c r="D5" s="34" t="s">
        <v>22</v>
      </c>
      <c r="E5" s="34" t="s">
        <v>20</v>
      </c>
      <c r="F5" s="35" t="s">
        <v>23</v>
      </c>
      <c r="G5" s="36" t="s">
        <v>24</v>
      </c>
      <c r="H5" s="36" t="s">
        <v>25</v>
      </c>
      <c r="I5" s="37">
        <v>1</v>
      </c>
      <c r="J5" s="38" t="s">
        <v>26</v>
      </c>
      <c r="K5" s="39">
        <v>360</v>
      </c>
      <c r="L5" s="40">
        <f>K5*I5</f>
        <v>360</v>
      </c>
      <c r="M5" s="41"/>
      <c r="N5" s="42">
        <f t="shared" ref="N5:N10" si="0">M5*I5</f>
        <v>0</v>
      </c>
      <c r="O5" s="43"/>
      <c r="P5" s="44"/>
    </row>
    <row r="6" spans="1:16" ht="24.75" customHeight="1">
      <c r="A6" s="45" t="s">
        <v>27</v>
      </c>
      <c r="B6" s="46"/>
      <c r="C6" s="47" t="s">
        <v>28</v>
      </c>
      <c r="D6" s="34" t="s">
        <v>29</v>
      </c>
      <c r="E6" s="34" t="s">
        <v>30</v>
      </c>
      <c r="F6" s="35" t="s">
        <v>31</v>
      </c>
      <c r="G6" s="36" t="s">
        <v>32</v>
      </c>
      <c r="H6" s="36" t="s">
        <v>33</v>
      </c>
      <c r="I6" s="48">
        <v>1</v>
      </c>
      <c r="J6" s="49" t="s">
        <v>26</v>
      </c>
      <c r="K6" s="39"/>
      <c r="L6" s="50"/>
      <c r="M6" s="51"/>
      <c r="N6" s="42">
        <f t="shared" si="0"/>
        <v>0</v>
      </c>
      <c r="O6" s="52"/>
      <c r="P6" s="53"/>
    </row>
    <row r="7" spans="1:16" ht="32.25" customHeight="1">
      <c r="A7" s="54" t="s">
        <v>34</v>
      </c>
      <c r="B7" s="46"/>
      <c r="C7" s="47" t="s">
        <v>28</v>
      </c>
      <c r="D7" s="34" t="s">
        <v>29</v>
      </c>
      <c r="E7" s="34" t="s">
        <v>35</v>
      </c>
      <c r="F7" s="35" t="s">
        <v>36</v>
      </c>
      <c r="G7" s="36" t="s">
        <v>32</v>
      </c>
      <c r="H7" s="36" t="s">
        <v>33</v>
      </c>
      <c r="I7" s="48">
        <v>1</v>
      </c>
      <c r="J7" s="55" t="s">
        <v>26</v>
      </c>
      <c r="K7" s="56">
        <v>150</v>
      </c>
      <c r="L7" s="57">
        <f t="shared" ref="L7:L9" si="1">K7*I7</f>
        <v>150</v>
      </c>
      <c r="M7" s="51"/>
      <c r="N7" s="58">
        <f t="shared" si="0"/>
        <v>0</v>
      </c>
      <c r="O7" s="52"/>
      <c r="P7" s="53"/>
    </row>
    <row r="8" spans="1:16" ht="43.5" customHeight="1">
      <c r="A8" s="59">
        <v>4</v>
      </c>
      <c r="B8" s="60"/>
      <c r="C8" s="61" t="s">
        <v>37</v>
      </c>
      <c r="D8" s="62" t="s">
        <v>38</v>
      </c>
      <c r="E8" s="63" t="s">
        <v>39</v>
      </c>
      <c r="F8" s="64" t="s">
        <v>40</v>
      </c>
      <c r="G8" s="62" t="s">
        <v>41</v>
      </c>
      <c r="H8" s="62" t="s">
        <v>42</v>
      </c>
      <c r="I8" s="65">
        <v>1</v>
      </c>
      <c r="J8" s="66" t="s">
        <v>26</v>
      </c>
      <c r="K8" s="67">
        <v>200</v>
      </c>
      <c r="L8" s="68">
        <f t="shared" si="1"/>
        <v>200</v>
      </c>
      <c r="M8" s="69"/>
      <c r="N8" s="58">
        <f t="shared" si="0"/>
        <v>0</v>
      </c>
      <c r="O8" s="43" t="s">
        <v>43</v>
      </c>
      <c r="P8" s="44"/>
    </row>
    <row r="9" spans="1:16" ht="33" customHeight="1">
      <c r="A9" s="70">
        <v>5</v>
      </c>
      <c r="B9" s="71" t="s">
        <v>44</v>
      </c>
      <c r="C9" s="72" t="s">
        <v>45</v>
      </c>
      <c r="D9" s="73" t="s">
        <v>46</v>
      </c>
      <c r="E9" s="73" t="s">
        <v>47</v>
      </c>
      <c r="F9" s="74" t="s">
        <v>48</v>
      </c>
      <c r="G9" s="73" t="s">
        <v>49</v>
      </c>
      <c r="H9" s="73" t="s">
        <v>50</v>
      </c>
      <c r="I9" s="75">
        <v>1</v>
      </c>
      <c r="J9" s="76" t="s">
        <v>26</v>
      </c>
      <c r="K9" s="77">
        <v>300</v>
      </c>
      <c r="L9" s="78">
        <f t="shared" si="1"/>
        <v>300</v>
      </c>
      <c r="M9" s="69"/>
      <c r="N9" s="58">
        <f t="shared" si="0"/>
        <v>0</v>
      </c>
      <c r="O9" s="52"/>
      <c r="P9" s="53"/>
    </row>
    <row r="10" spans="1:16" ht="33" customHeight="1">
      <c r="A10" s="79" t="s">
        <v>51</v>
      </c>
      <c r="B10" s="80"/>
      <c r="C10" s="81" t="s">
        <v>52</v>
      </c>
      <c r="D10" s="82" t="s">
        <v>46</v>
      </c>
      <c r="E10" s="83" t="s">
        <v>53</v>
      </c>
      <c r="F10" s="84" t="s">
        <v>31</v>
      </c>
      <c r="G10" s="82" t="s">
        <v>49</v>
      </c>
      <c r="H10" s="82" t="s">
        <v>54</v>
      </c>
      <c r="I10" s="85">
        <v>1</v>
      </c>
      <c r="J10" s="82" t="s">
        <v>26</v>
      </c>
      <c r="K10" s="86"/>
      <c r="L10" s="87"/>
      <c r="M10" s="69"/>
      <c r="N10" s="58">
        <f t="shared" si="0"/>
        <v>0</v>
      </c>
      <c r="O10" s="52"/>
      <c r="P10" s="53"/>
    </row>
    <row r="11" spans="1:16" ht="33" customHeight="1">
      <c r="A11" s="54" t="s">
        <v>55</v>
      </c>
      <c r="B11" s="88"/>
      <c r="C11" s="89" t="s">
        <v>56</v>
      </c>
      <c r="D11" s="36" t="s">
        <v>46</v>
      </c>
      <c r="E11" s="34" t="s">
        <v>57</v>
      </c>
      <c r="F11" s="35" t="s">
        <v>58</v>
      </c>
      <c r="G11" s="36" t="s">
        <v>49</v>
      </c>
      <c r="H11" s="36" t="s">
        <v>59</v>
      </c>
      <c r="I11" s="90">
        <v>1</v>
      </c>
      <c r="J11" s="55" t="s">
        <v>26</v>
      </c>
      <c r="K11" s="56">
        <v>250</v>
      </c>
      <c r="L11" s="57">
        <f t="shared" ref="L11:L12" si="2">K11*I11</f>
        <v>250</v>
      </c>
      <c r="M11" s="69"/>
      <c r="N11" s="58">
        <f t="shared" ref="N11:N13" si="3">M11*I11</f>
        <v>0</v>
      </c>
      <c r="O11" s="52"/>
      <c r="P11" s="53"/>
    </row>
    <row r="12" spans="1:16" ht="52.5" customHeight="1">
      <c r="A12" s="54" t="s">
        <v>60</v>
      </c>
      <c r="B12" s="88"/>
      <c r="C12" s="89" t="s">
        <v>61</v>
      </c>
      <c r="D12" s="36" t="s">
        <v>62</v>
      </c>
      <c r="E12" s="36" t="s">
        <v>63</v>
      </c>
      <c r="F12" s="35" t="s">
        <v>64</v>
      </c>
      <c r="G12" s="36" t="s">
        <v>65</v>
      </c>
      <c r="H12" s="36" t="s">
        <v>66</v>
      </c>
      <c r="I12" s="90">
        <v>10</v>
      </c>
      <c r="J12" s="55" t="s">
        <v>26</v>
      </c>
      <c r="K12" s="56">
        <v>150</v>
      </c>
      <c r="L12" s="57">
        <f t="shared" si="2"/>
        <v>1500</v>
      </c>
      <c r="M12" s="69"/>
      <c r="N12" s="58">
        <f t="shared" si="3"/>
        <v>0</v>
      </c>
      <c r="O12" s="43" t="s">
        <v>67</v>
      </c>
      <c r="P12" s="44"/>
    </row>
    <row r="13" spans="1:16" ht="53.25" customHeight="1">
      <c r="A13" s="54" t="s">
        <v>68</v>
      </c>
      <c r="B13" s="88"/>
      <c r="C13" s="89" t="s">
        <v>69</v>
      </c>
      <c r="D13" s="36" t="s">
        <v>62</v>
      </c>
      <c r="E13" s="36" t="s">
        <v>70</v>
      </c>
      <c r="F13" s="91" t="s">
        <v>64</v>
      </c>
      <c r="G13" s="36" t="s">
        <v>65</v>
      </c>
      <c r="H13" s="36" t="s">
        <v>71</v>
      </c>
      <c r="I13" s="92">
        <v>10</v>
      </c>
      <c r="J13" s="36" t="s">
        <v>26</v>
      </c>
      <c r="K13" s="56"/>
      <c r="L13" s="57"/>
      <c r="M13" s="69"/>
      <c r="N13" s="58">
        <f t="shared" si="3"/>
        <v>0</v>
      </c>
      <c r="O13" s="43" t="s">
        <v>67</v>
      </c>
      <c r="P13" s="44" t="s">
        <v>72</v>
      </c>
    </row>
    <row r="14" spans="1:16" ht="47.25" customHeight="1">
      <c r="A14" s="54">
        <v>8</v>
      </c>
      <c r="B14" s="88"/>
      <c r="C14" s="89" t="s">
        <v>73</v>
      </c>
      <c r="D14" s="36" t="s">
        <v>74</v>
      </c>
      <c r="E14" s="34" t="s">
        <v>75</v>
      </c>
      <c r="F14" s="35" t="s">
        <v>76</v>
      </c>
      <c r="G14" s="36" t="s">
        <v>65</v>
      </c>
      <c r="H14" s="36" t="s">
        <v>77</v>
      </c>
      <c r="I14" s="90">
        <v>10</v>
      </c>
      <c r="J14" s="55" t="s">
        <v>26</v>
      </c>
      <c r="K14" s="56">
        <v>200</v>
      </c>
      <c r="L14" s="57">
        <f t="shared" ref="L14:L17" si="4">K14*I14</f>
        <v>2000</v>
      </c>
      <c r="M14" s="69"/>
      <c r="N14" s="58">
        <f t="shared" ref="N14:N19" si="5">M14*I14</f>
        <v>0</v>
      </c>
      <c r="O14" s="93" t="s">
        <v>78</v>
      </c>
      <c r="P14" s="94"/>
    </row>
    <row r="15" spans="1:16" ht="54" customHeight="1">
      <c r="A15" s="54">
        <v>9</v>
      </c>
      <c r="B15" s="88"/>
      <c r="C15" s="89" t="s">
        <v>79</v>
      </c>
      <c r="D15" s="36" t="s">
        <v>80</v>
      </c>
      <c r="E15" s="34" t="s">
        <v>81</v>
      </c>
      <c r="F15" s="35" t="s">
        <v>76</v>
      </c>
      <c r="G15" s="36" t="s">
        <v>65</v>
      </c>
      <c r="H15" s="36" t="s">
        <v>82</v>
      </c>
      <c r="I15" s="92">
        <v>32</v>
      </c>
      <c r="J15" s="55" t="s">
        <v>26</v>
      </c>
      <c r="K15" s="56">
        <v>85</v>
      </c>
      <c r="L15" s="57">
        <f t="shared" si="4"/>
        <v>2720</v>
      </c>
      <c r="M15" s="69"/>
      <c r="N15" s="58">
        <f t="shared" si="5"/>
        <v>0</v>
      </c>
      <c r="O15" s="95" t="s">
        <v>83</v>
      </c>
      <c r="P15" s="96"/>
    </row>
    <row r="16" spans="1:16" ht="55.5" customHeight="1">
      <c r="A16" s="54">
        <v>10</v>
      </c>
      <c r="B16" s="88"/>
      <c r="C16" s="89" t="s">
        <v>84</v>
      </c>
      <c r="D16" s="36" t="s">
        <v>80</v>
      </c>
      <c r="E16" s="34" t="s">
        <v>81</v>
      </c>
      <c r="F16" s="35" t="s">
        <v>76</v>
      </c>
      <c r="G16" s="36" t="s">
        <v>65</v>
      </c>
      <c r="H16" s="36" t="s">
        <v>85</v>
      </c>
      <c r="I16" s="92">
        <v>6</v>
      </c>
      <c r="J16" s="55" t="s">
        <v>26</v>
      </c>
      <c r="K16" s="56">
        <v>70</v>
      </c>
      <c r="L16" s="57">
        <f t="shared" si="4"/>
        <v>420</v>
      </c>
      <c r="M16" s="69"/>
      <c r="N16" s="58">
        <f t="shared" si="5"/>
        <v>0</v>
      </c>
      <c r="O16" s="43" t="s">
        <v>83</v>
      </c>
      <c r="P16" s="44"/>
    </row>
    <row r="17" spans="1:16" ht="23.25" customHeight="1">
      <c r="A17" s="54">
        <v>11</v>
      </c>
      <c r="B17" s="88"/>
      <c r="C17" s="89" t="s">
        <v>86</v>
      </c>
      <c r="D17" s="36" t="s">
        <v>80</v>
      </c>
      <c r="E17" s="34" t="s">
        <v>87</v>
      </c>
      <c r="F17" s="35" t="s">
        <v>88</v>
      </c>
      <c r="G17" s="97" t="s">
        <v>89</v>
      </c>
      <c r="H17" s="36" t="s">
        <v>90</v>
      </c>
      <c r="I17" s="92">
        <v>180</v>
      </c>
      <c r="J17" s="55" t="s">
        <v>26</v>
      </c>
      <c r="K17" s="40">
        <v>30</v>
      </c>
      <c r="L17" s="57">
        <f t="shared" si="4"/>
        <v>5400</v>
      </c>
      <c r="M17" s="69"/>
      <c r="N17" s="58">
        <f t="shared" si="5"/>
        <v>0</v>
      </c>
      <c r="O17" s="43"/>
      <c r="P17" s="44"/>
    </row>
    <row r="18" spans="1:16" ht="23.25" customHeight="1">
      <c r="A18" s="54">
        <v>12</v>
      </c>
      <c r="B18" s="88"/>
      <c r="C18" s="89" t="s">
        <v>91</v>
      </c>
      <c r="D18" s="36" t="s">
        <v>92</v>
      </c>
      <c r="E18" s="34" t="s">
        <v>93</v>
      </c>
      <c r="F18" s="35" t="s">
        <v>88</v>
      </c>
      <c r="G18" s="98" t="s">
        <v>89</v>
      </c>
      <c r="H18" s="36" t="s">
        <v>94</v>
      </c>
      <c r="I18" s="92">
        <v>10</v>
      </c>
      <c r="J18" s="36" t="s">
        <v>26</v>
      </c>
      <c r="K18" s="40"/>
      <c r="L18" s="57"/>
      <c r="M18" s="69"/>
      <c r="N18" s="58">
        <f t="shared" si="5"/>
        <v>0</v>
      </c>
      <c r="O18" s="43"/>
      <c r="P18" s="44"/>
    </row>
    <row r="19" spans="1:16" ht="46.5" customHeight="1">
      <c r="A19" s="54"/>
      <c r="B19" s="88"/>
      <c r="C19" s="89" t="s">
        <v>95</v>
      </c>
      <c r="D19" s="36" t="s">
        <v>96</v>
      </c>
      <c r="E19" s="34" t="s">
        <v>97</v>
      </c>
      <c r="F19" s="35" t="s">
        <v>98</v>
      </c>
      <c r="G19" s="99" t="s">
        <v>99</v>
      </c>
      <c r="H19" s="36" t="s">
        <v>100</v>
      </c>
      <c r="I19" s="92">
        <v>7</v>
      </c>
      <c r="J19" s="36" t="s">
        <v>26</v>
      </c>
      <c r="K19" s="40"/>
      <c r="L19" s="57"/>
      <c r="M19" s="69"/>
      <c r="N19" s="58">
        <f t="shared" si="5"/>
        <v>0</v>
      </c>
      <c r="O19" s="43" t="s">
        <v>101</v>
      </c>
      <c r="P19" s="44" t="s">
        <v>72</v>
      </c>
    </row>
    <row r="20" spans="1:16" ht="41.25" customHeight="1">
      <c r="A20" s="54" t="s">
        <v>102</v>
      </c>
      <c r="B20" s="88"/>
      <c r="C20" s="89" t="s">
        <v>37</v>
      </c>
      <c r="D20" s="36" t="s">
        <v>38</v>
      </c>
      <c r="E20" s="34" t="s">
        <v>103</v>
      </c>
      <c r="F20" s="35" t="s">
        <v>40</v>
      </c>
      <c r="G20" s="36" t="s">
        <v>41</v>
      </c>
      <c r="H20" s="36" t="s">
        <v>104</v>
      </c>
      <c r="I20" s="92">
        <v>2</v>
      </c>
      <c r="J20" s="55" t="s">
        <v>26</v>
      </c>
      <c r="K20" s="56">
        <v>150</v>
      </c>
      <c r="L20" s="57">
        <f t="shared" ref="L20:L22" si="6">K20*I20</f>
        <v>300</v>
      </c>
      <c r="M20" s="69"/>
      <c r="N20" s="58">
        <f t="shared" ref="N20:N27" si="7">M20*I20</f>
        <v>0</v>
      </c>
      <c r="O20" s="43" t="s">
        <v>105</v>
      </c>
      <c r="P20" s="44"/>
    </row>
    <row r="21" spans="1:16" ht="41.25" customHeight="1">
      <c r="A21" s="54" t="s">
        <v>106</v>
      </c>
      <c r="B21" s="88"/>
      <c r="C21" s="89" t="s">
        <v>107</v>
      </c>
      <c r="D21" s="36" t="s">
        <v>38</v>
      </c>
      <c r="E21" s="34" t="s">
        <v>103</v>
      </c>
      <c r="F21" s="35" t="s">
        <v>40</v>
      </c>
      <c r="G21" s="36" t="s">
        <v>41</v>
      </c>
      <c r="H21" s="36" t="s">
        <v>108</v>
      </c>
      <c r="I21" s="92">
        <v>1</v>
      </c>
      <c r="J21" s="55" t="s">
        <v>26</v>
      </c>
      <c r="K21" s="56">
        <v>150</v>
      </c>
      <c r="L21" s="57">
        <f t="shared" si="6"/>
        <v>150</v>
      </c>
      <c r="M21" s="69"/>
      <c r="N21" s="58">
        <f t="shared" si="7"/>
        <v>0</v>
      </c>
      <c r="O21" s="43" t="s">
        <v>105</v>
      </c>
      <c r="P21" s="44"/>
    </row>
    <row r="22" spans="1:16" ht="41.25" customHeight="1">
      <c r="A22" s="54" t="s">
        <v>109</v>
      </c>
      <c r="B22" s="88"/>
      <c r="C22" s="89" t="s">
        <v>110</v>
      </c>
      <c r="D22" s="36" t="s">
        <v>38</v>
      </c>
      <c r="E22" s="34" t="s">
        <v>103</v>
      </c>
      <c r="F22" s="35" t="s">
        <v>40</v>
      </c>
      <c r="G22" s="36" t="s">
        <v>41</v>
      </c>
      <c r="H22" s="36" t="s">
        <v>111</v>
      </c>
      <c r="I22" s="92">
        <v>1</v>
      </c>
      <c r="J22" s="55" t="s">
        <v>26</v>
      </c>
      <c r="K22" s="56">
        <v>150</v>
      </c>
      <c r="L22" s="57">
        <f t="shared" si="6"/>
        <v>150</v>
      </c>
      <c r="M22" s="69"/>
      <c r="N22" s="58">
        <f t="shared" si="7"/>
        <v>0</v>
      </c>
      <c r="O22" s="43" t="s">
        <v>43</v>
      </c>
      <c r="P22" s="44"/>
    </row>
    <row r="23" spans="1:16" ht="72" customHeight="1">
      <c r="A23" s="100" t="s">
        <v>112</v>
      </c>
      <c r="B23" s="101"/>
      <c r="C23" s="102" t="s">
        <v>113</v>
      </c>
      <c r="D23" s="103" t="s">
        <v>38</v>
      </c>
      <c r="E23" s="104" t="s">
        <v>103</v>
      </c>
      <c r="F23" s="105" t="s">
        <v>40</v>
      </c>
      <c r="G23" s="103" t="s">
        <v>41</v>
      </c>
      <c r="H23" s="103" t="s">
        <v>104</v>
      </c>
      <c r="I23" s="106">
        <v>1</v>
      </c>
      <c r="J23" s="103" t="s">
        <v>26</v>
      </c>
      <c r="K23" s="107"/>
      <c r="L23" s="108"/>
      <c r="M23" s="51"/>
      <c r="N23" s="58">
        <f t="shared" si="7"/>
        <v>0</v>
      </c>
      <c r="O23" s="43" t="s">
        <v>114</v>
      </c>
      <c r="P23" s="44"/>
    </row>
    <row r="24" spans="1:16" ht="27" customHeight="1">
      <c r="A24" s="109">
        <v>15</v>
      </c>
      <c r="B24" s="110"/>
      <c r="C24" s="61" t="s">
        <v>115</v>
      </c>
      <c r="D24" s="62" t="s">
        <v>80</v>
      </c>
      <c r="E24" s="63" t="s">
        <v>116</v>
      </c>
      <c r="F24" s="64" t="s">
        <v>117</v>
      </c>
      <c r="G24" s="62" t="s">
        <v>118</v>
      </c>
      <c r="H24" s="66" t="s">
        <v>119</v>
      </c>
      <c r="I24" s="111">
        <v>2</v>
      </c>
      <c r="J24" s="66" t="s">
        <v>26</v>
      </c>
      <c r="K24" s="67">
        <v>150</v>
      </c>
      <c r="L24" s="68">
        <f t="shared" ref="L24:L25" si="8">K24*I24</f>
        <v>300</v>
      </c>
      <c r="M24" s="69"/>
      <c r="N24" s="58">
        <f t="shared" si="7"/>
        <v>0</v>
      </c>
      <c r="O24" s="52"/>
      <c r="P24" s="53"/>
    </row>
    <row r="25" spans="1:16" ht="54" customHeight="1">
      <c r="A25" s="112" t="s">
        <v>120</v>
      </c>
      <c r="B25" s="71" t="s">
        <v>121</v>
      </c>
      <c r="C25" s="72" t="s">
        <v>122</v>
      </c>
      <c r="D25" s="73" t="s">
        <v>123</v>
      </c>
      <c r="E25" s="73" t="s">
        <v>124</v>
      </c>
      <c r="F25" s="74" t="s">
        <v>125</v>
      </c>
      <c r="G25" s="73" t="s">
        <v>126</v>
      </c>
      <c r="H25" s="73" t="s">
        <v>127</v>
      </c>
      <c r="I25" s="75">
        <v>1</v>
      </c>
      <c r="J25" s="76" t="s">
        <v>26</v>
      </c>
      <c r="K25" s="77">
        <v>200</v>
      </c>
      <c r="L25" s="78">
        <f t="shared" si="8"/>
        <v>200</v>
      </c>
      <c r="M25" s="69"/>
      <c r="N25" s="58">
        <f t="shared" si="7"/>
        <v>0</v>
      </c>
      <c r="O25" s="43" t="s">
        <v>128</v>
      </c>
      <c r="P25" s="44"/>
    </row>
    <row r="26" spans="1:16" ht="55.5" customHeight="1">
      <c r="A26" s="79" t="s">
        <v>129</v>
      </c>
      <c r="B26" s="113"/>
      <c r="C26" s="81" t="s">
        <v>130</v>
      </c>
      <c r="D26" s="82" t="s">
        <v>123</v>
      </c>
      <c r="E26" s="82" t="s">
        <v>131</v>
      </c>
      <c r="F26" s="84" t="s">
        <v>125</v>
      </c>
      <c r="G26" s="82" t="s">
        <v>126</v>
      </c>
      <c r="H26" s="82" t="s">
        <v>132</v>
      </c>
      <c r="I26" s="85">
        <v>1</v>
      </c>
      <c r="J26" s="82" t="s">
        <v>26</v>
      </c>
      <c r="K26" s="86"/>
      <c r="L26" s="87"/>
      <c r="M26" s="69"/>
      <c r="N26" s="58">
        <f t="shared" si="7"/>
        <v>0</v>
      </c>
      <c r="O26" s="43" t="s">
        <v>128</v>
      </c>
      <c r="P26" s="44"/>
    </row>
    <row r="27" spans="1:16" ht="51">
      <c r="A27" s="79"/>
      <c r="B27" s="113"/>
      <c r="C27" s="81" t="s">
        <v>133</v>
      </c>
      <c r="D27" s="82" t="s">
        <v>134</v>
      </c>
      <c r="E27" s="82" t="s">
        <v>135</v>
      </c>
      <c r="F27" s="84" t="s">
        <v>136</v>
      </c>
      <c r="G27" s="82" t="s">
        <v>126</v>
      </c>
      <c r="H27" s="82" t="s">
        <v>137</v>
      </c>
      <c r="I27" s="85">
        <v>1</v>
      </c>
      <c r="J27" s="82" t="s">
        <v>26</v>
      </c>
      <c r="K27" s="86"/>
      <c r="L27" s="87"/>
      <c r="M27" s="69"/>
      <c r="N27" s="58">
        <f t="shared" si="7"/>
        <v>0</v>
      </c>
      <c r="O27" s="43" t="s">
        <v>128</v>
      </c>
      <c r="P27" s="44" t="s">
        <v>72</v>
      </c>
    </row>
    <row r="28" spans="1:16" ht="51">
      <c r="A28" s="54">
        <v>17</v>
      </c>
      <c r="B28" s="88"/>
      <c r="C28" s="89" t="s">
        <v>138</v>
      </c>
      <c r="D28" s="36" t="s">
        <v>139</v>
      </c>
      <c r="E28" s="36" t="s">
        <v>140</v>
      </c>
      <c r="F28" s="35" t="s">
        <v>98</v>
      </c>
      <c r="G28" s="36" t="s">
        <v>141</v>
      </c>
      <c r="H28" s="55" t="s">
        <v>142</v>
      </c>
      <c r="I28" s="114">
        <v>6</v>
      </c>
      <c r="J28" s="55" t="s">
        <v>26</v>
      </c>
      <c r="K28" s="56">
        <v>240</v>
      </c>
      <c r="L28" s="57">
        <f t="shared" ref="L28:L29" si="9">K28*I28</f>
        <v>1440</v>
      </c>
      <c r="M28" s="69"/>
      <c r="N28" s="58">
        <f t="shared" ref="N28" si="10">M28*I28</f>
        <v>0</v>
      </c>
      <c r="O28" s="43" t="s">
        <v>101</v>
      </c>
      <c r="P28" s="44"/>
    </row>
    <row r="29" spans="1:16" ht="25.5">
      <c r="A29" s="109">
        <v>18</v>
      </c>
      <c r="B29" s="110"/>
      <c r="C29" s="61" t="s">
        <v>79</v>
      </c>
      <c r="D29" s="62" t="s">
        <v>80</v>
      </c>
      <c r="E29" s="63" t="s">
        <v>143</v>
      </c>
      <c r="F29" s="64" t="s">
        <v>76</v>
      </c>
      <c r="G29" s="62" t="s">
        <v>144</v>
      </c>
      <c r="H29" s="66" t="s">
        <v>82</v>
      </c>
      <c r="I29" s="111">
        <v>5</v>
      </c>
      <c r="J29" s="66" t="s">
        <v>26</v>
      </c>
      <c r="K29" s="56">
        <v>60</v>
      </c>
      <c r="L29" s="57">
        <f t="shared" si="9"/>
        <v>300</v>
      </c>
      <c r="M29" s="69"/>
      <c r="N29" s="58">
        <f>M29*I29</f>
        <v>0</v>
      </c>
      <c r="O29" s="115" t="s">
        <v>145</v>
      </c>
      <c r="P29" s="116"/>
    </row>
    <row r="30" spans="1:16" ht="25.5">
      <c r="A30" s="79"/>
      <c r="B30" s="117" t="s">
        <v>146</v>
      </c>
      <c r="C30" s="81" t="s">
        <v>147</v>
      </c>
      <c r="D30" s="82" t="s">
        <v>148</v>
      </c>
      <c r="E30" s="82" t="s">
        <v>149</v>
      </c>
      <c r="F30" s="84" t="s">
        <v>31</v>
      </c>
      <c r="G30" s="82" t="s">
        <v>49</v>
      </c>
      <c r="H30" s="82" t="s">
        <v>150</v>
      </c>
      <c r="I30" s="85">
        <v>1</v>
      </c>
      <c r="J30" s="82" t="s">
        <v>26</v>
      </c>
      <c r="K30" s="56"/>
      <c r="L30" s="57"/>
      <c r="M30" s="69"/>
      <c r="N30" s="58">
        <f t="shared" ref="N30:N33" si="11">M30*I30</f>
        <v>0</v>
      </c>
      <c r="O30" s="43"/>
      <c r="P30" s="44" t="s">
        <v>72</v>
      </c>
    </row>
    <row r="31" spans="1:16" ht="25.5">
      <c r="A31" s="79"/>
      <c r="B31" s="113"/>
      <c r="C31" s="81" t="s">
        <v>151</v>
      </c>
      <c r="D31" s="82" t="s">
        <v>148</v>
      </c>
      <c r="E31" s="82" t="s">
        <v>152</v>
      </c>
      <c r="F31" s="84" t="s">
        <v>58</v>
      </c>
      <c r="G31" s="82" t="s">
        <v>49</v>
      </c>
      <c r="H31" s="82" t="s">
        <v>153</v>
      </c>
      <c r="I31" s="85">
        <v>1</v>
      </c>
      <c r="J31" s="82" t="s">
        <v>26</v>
      </c>
      <c r="K31" s="56"/>
      <c r="L31" s="57"/>
      <c r="M31" s="69"/>
      <c r="N31" s="58">
        <f t="shared" si="11"/>
        <v>0</v>
      </c>
      <c r="O31" s="43"/>
      <c r="P31" s="44" t="s">
        <v>72</v>
      </c>
    </row>
    <row r="32" spans="1:16" ht="25.5">
      <c r="A32" s="79"/>
      <c r="B32" s="113"/>
      <c r="C32" s="81" t="s">
        <v>154</v>
      </c>
      <c r="D32" s="82" t="s">
        <v>148</v>
      </c>
      <c r="E32" s="82" t="s">
        <v>155</v>
      </c>
      <c r="F32" s="84" t="s">
        <v>31</v>
      </c>
      <c r="G32" s="82" t="s">
        <v>49</v>
      </c>
      <c r="H32" s="82" t="s">
        <v>156</v>
      </c>
      <c r="I32" s="85">
        <v>1</v>
      </c>
      <c r="J32" s="82" t="s">
        <v>26</v>
      </c>
      <c r="K32" s="56"/>
      <c r="L32" s="57"/>
      <c r="M32" s="69"/>
      <c r="N32" s="58">
        <f t="shared" si="11"/>
        <v>0</v>
      </c>
      <c r="O32" s="43"/>
      <c r="P32" s="44" t="s">
        <v>72</v>
      </c>
    </row>
    <row r="33" spans="1:16" ht="25.5">
      <c r="A33" s="79"/>
      <c r="B33" s="113"/>
      <c r="C33" s="81" t="s">
        <v>157</v>
      </c>
      <c r="D33" s="82" t="s">
        <v>148</v>
      </c>
      <c r="E33" s="82" t="s">
        <v>158</v>
      </c>
      <c r="F33" s="84" t="s">
        <v>58</v>
      </c>
      <c r="G33" s="82" t="s">
        <v>49</v>
      </c>
      <c r="H33" s="82" t="s">
        <v>159</v>
      </c>
      <c r="I33" s="85">
        <v>1</v>
      </c>
      <c r="J33" s="82" t="s">
        <v>26</v>
      </c>
      <c r="K33" s="56"/>
      <c r="L33" s="57"/>
      <c r="M33" s="69"/>
      <c r="N33" s="58">
        <f t="shared" si="11"/>
        <v>0</v>
      </c>
      <c r="O33" s="43"/>
      <c r="P33" s="44" t="s">
        <v>72</v>
      </c>
    </row>
    <row r="34" spans="1:16" ht="51">
      <c r="A34" s="54">
        <v>19</v>
      </c>
      <c r="B34" s="46"/>
      <c r="C34" s="89" t="s">
        <v>160</v>
      </c>
      <c r="D34" s="36" t="s">
        <v>80</v>
      </c>
      <c r="E34" s="36" t="s">
        <v>161</v>
      </c>
      <c r="F34" s="35" t="s">
        <v>76</v>
      </c>
      <c r="G34" s="36" t="s">
        <v>49</v>
      </c>
      <c r="H34" s="36" t="s">
        <v>162</v>
      </c>
      <c r="I34" s="90">
        <v>4</v>
      </c>
      <c r="J34" s="55" t="s">
        <v>26</v>
      </c>
      <c r="K34" s="56">
        <v>75</v>
      </c>
      <c r="L34" s="57">
        <f t="shared" ref="L34:L45" si="12">K34*I34</f>
        <v>300</v>
      </c>
      <c r="M34" s="118"/>
      <c r="N34" s="119">
        <f t="shared" ref="N34:N45" si="13">M34*I34</f>
        <v>0</v>
      </c>
      <c r="O34" s="43" t="s">
        <v>83</v>
      </c>
      <c r="P34" s="44"/>
    </row>
    <row r="35" spans="1:16" ht="63.75">
      <c r="A35" s="54">
        <v>20</v>
      </c>
      <c r="B35" s="88"/>
      <c r="C35" s="89" t="s">
        <v>163</v>
      </c>
      <c r="D35" s="36" t="s">
        <v>164</v>
      </c>
      <c r="E35" s="34" t="s">
        <v>165</v>
      </c>
      <c r="F35" s="35" t="s">
        <v>166</v>
      </c>
      <c r="G35" s="36" t="s">
        <v>167</v>
      </c>
      <c r="H35" s="55" t="s">
        <v>168</v>
      </c>
      <c r="I35" s="90">
        <v>4</v>
      </c>
      <c r="J35" s="55" t="s">
        <v>26</v>
      </c>
      <c r="K35" s="56">
        <v>120</v>
      </c>
      <c r="L35" s="57">
        <f t="shared" si="12"/>
        <v>480</v>
      </c>
      <c r="M35" s="69"/>
      <c r="N35" s="58">
        <f t="shared" si="13"/>
        <v>0</v>
      </c>
      <c r="O35" s="43" t="s">
        <v>169</v>
      </c>
      <c r="P35" s="44"/>
    </row>
    <row r="36" spans="1:16" ht="25.5">
      <c r="A36" s="100">
        <v>21</v>
      </c>
      <c r="B36" s="101"/>
      <c r="C36" s="102" t="s">
        <v>79</v>
      </c>
      <c r="D36" s="103" t="s">
        <v>80</v>
      </c>
      <c r="E36" s="104" t="s">
        <v>143</v>
      </c>
      <c r="F36" s="105" t="s">
        <v>76</v>
      </c>
      <c r="G36" s="103" t="s">
        <v>144</v>
      </c>
      <c r="H36" s="120" t="s">
        <v>82</v>
      </c>
      <c r="I36" s="121">
        <v>2</v>
      </c>
      <c r="J36" s="120" t="s">
        <v>26</v>
      </c>
      <c r="K36" s="107">
        <v>60</v>
      </c>
      <c r="L36" s="108">
        <f t="shared" si="12"/>
        <v>120</v>
      </c>
      <c r="M36" s="122"/>
      <c r="N36" s="123">
        <f t="shared" si="13"/>
        <v>0</v>
      </c>
      <c r="O36" s="52"/>
      <c r="P36" s="53"/>
    </row>
    <row r="37" spans="1:16" ht="25.5">
      <c r="A37" s="112" t="s">
        <v>170</v>
      </c>
      <c r="B37" s="71" t="s">
        <v>171</v>
      </c>
      <c r="C37" s="72" t="s">
        <v>172</v>
      </c>
      <c r="D37" s="73" t="s">
        <v>173</v>
      </c>
      <c r="E37" s="73" t="s">
        <v>174</v>
      </c>
      <c r="F37" s="74" t="s">
        <v>31</v>
      </c>
      <c r="G37" s="73" t="s">
        <v>49</v>
      </c>
      <c r="H37" s="73" t="s">
        <v>175</v>
      </c>
      <c r="I37" s="75">
        <v>3</v>
      </c>
      <c r="J37" s="76" t="s">
        <v>26</v>
      </c>
      <c r="K37" s="77">
        <v>120</v>
      </c>
      <c r="L37" s="78">
        <f t="shared" si="12"/>
        <v>360</v>
      </c>
      <c r="M37" s="69"/>
      <c r="N37" s="58">
        <f t="shared" si="13"/>
        <v>0</v>
      </c>
      <c r="O37" s="52"/>
      <c r="P37" s="53"/>
    </row>
    <row r="38" spans="1:16" ht="25.5">
      <c r="A38" s="54" t="s">
        <v>176</v>
      </c>
      <c r="B38" s="88"/>
      <c r="C38" s="89" t="s">
        <v>177</v>
      </c>
      <c r="D38" s="36" t="s">
        <v>173</v>
      </c>
      <c r="E38" s="36" t="s">
        <v>178</v>
      </c>
      <c r="F38" s="35" t="s">
        <v>58</v>
      </c>
      <c r="G38" s="36" t="s">
        <v>49</v>
      </c>
      <c r="H38" s="36" t="s">
        <v>179</v>
      </c>
      <c r="I38" s="92">
        <v>3</v>
      </c>
      <c r="J38" s="55" t="s">
        <v>26</v>
      </c>
      <c r="K38" s="56">
        <v>250</v>
      </c>
      <c r="L38" s="57">
        <f t="shared" si="12"/>
        <v>750</v>
      </c>
      <c r="M38" s="51"/>
      <c r="N38" s="58">
        <f t="shared" si="13"/>
        <v>0</v>
      </c>
      <c r="O38" s="52"/>
      <c r="P38" s="53"/>
    </row>
    <row r="39" spans="1:16" ht="38.25">
      <c r="A39" s="54" t="s">
        <v>180</v>
      </c>
      <c r="B39" s="88"/>
      <c r="C39" s="89" t="s">
        <v>107</v>
      </c>
      <c r="D39" s="36" t="s">
        <v>38</v>
      </c>
      <c r="E39" s="34" t="s">
        <v>103</v>
      </c>
      <c r="F39" s="35" t="s">
        <v>40</v>
      </c>
      <c r="G39" s="36" t="s">
        <v>41</v>
      </c>
      <c r="H39" s="36" t="s">
        <v>108</v>
      </c>
      <c r="I39" s="92">
        <v>7</v>
      </c>
      <c r="J39" s="55" t="s">
        <v>26</v>
      </c>
      <c r="K39" s="40">
        <v>300</v>
      </c>
      <c r="L39" s="57">
        <f t="shared" si="12"/>
        <v>2100</v>
      </c>
      <c r="M39" s="51"/>
      <c r="N39" s="58">
        <f t="shared" si="13"/>
        <v>0</v>
      </c>
      <c r="O39" s="43" t="s">
        <v>105</v>
      </c>
      <c r="P39" s="44"/>
    </row>
    <row r="40" spans="1:16" ht="38.25">
      <c r="A40" s="54" t="s">
        <v>181</v>
      </c>
      <c r="B40" s="88"/>
      <c r="C40" s="89" t="s">
        <v>110</v>
      </c>
      <c r="D40" s="36" t="s">
        <v>38</v>
      </c>
      <c r="E40" s="34" t="s">
        <v>103</v>
      </c>
      <c r="F40" s="35" t="s">
        <v>40</v>
      </c>
      <c r="G40" s="36" t="s">
        <v>41</v>
      </c>
      <c r="H40" s="36" t="s">
        <v>111</v>
      </c>
      <c r="I40" s="92">
        <v>2</v>
      </c>
      <c r="J40" s="55" t="s">
        <v>26</v>
      </c>
      <c r="K40" s="56">
        <v>150</v>
      </c>
      <c r="L40" s="57">
        <f t="shared" si="12"/>
        <v>300</v>
      </c>
      <c r="M40" s="69"/>
      <c r="N40" s="58">
        <f t="shared" si="13"/>
        <v>0</v>
      </c>
      <c r="O40" s="43" t="s">
        <v>43</v>
      </c>
      <c r="P40" s="44"/>
    </row>
    <row r="41" spans="1:16" ht="38.25">
      <c r="A41" s="54" t="s">
        <v>182</v>
      </c>
      <c r="B41" s="88"/>
      <c r="C41" s="89" t="s">
        <v>183</v>
      </c>
      <c r="D41" s="36" t="s">
        <v>38</v>
      </c>
      <c r="E41" s="34" t="s">
        <v>103</v>
      </c>
      <c r="F41" s="35" t="s">
        <v>40</v>
      </c>
      <c r="G41" s="36" t="s">
        <v>41</v>
      </c>
      <c r="H41" s="36" t="s">
        <v>184</v>
      </c>
      <c r="I41" s="92">
        <v>2</v>
      </c>
      <c r="J41" s="55" t="s">
        <v>26</v>
      </c>
      <c r="K41" s="56">
        <v>150</v>
      </c>
      <c r="L41" s="57">
        <f t="shared" si="12"/>
        <v>300</v>
      </c>
      <c r="M41" s="69"/>
      <c r="N41" s="58">
        <f t="shared" si="13"/>
        <v>0</v>
      </c>
      <c r="O41" s="43" t="s">
        <v>43</v>
      </c>
      <c r="P41" s="44"/>
    </row>
    <row r="42" spans="1:16" ht="51">
      <c r="A42" s="100" t="s">
        <v>185</v>
      </c>
      <c r="B42" s="101"/>
      <c r="C42" s="102" t="s">
        <v>186</v>
      </c>
      <c r="D42" s="103" t="s">
        <v>38</v>
      </c>
      <c r="E42" s="104" t="s">
        <v>103</v>
      </c>
      <c r="F42" s="105" t="s">
        <v>40</v>
      </c>
      <c r="G42" s="103" t="s">
        <v>41</v>
      </c>
      <c r="H42" s="103" t="s">
        <v>104</v>
      </c>
      <c r="I42" s="121">
        <v>2</v>
      </c>
      <c r="J42" s="120" t="s">
        <v>26</v>
      </c>
      <c r="K42" s="107">
        <v>600</v>
      </c>
      <c r="L42" s="108">
        <f t="shared" si="12"/>
        <v>1200</v>
      </c>
      <c r="M42" s="51"/>
      <c r="N42" s="58">
        <f t="shared" si="13"/>
        <v>0</v>
      </c>
      <c r="O42" s="124" t="s">
        <v>114</v>
      </c>
      <c r="P42" s="44"/>
    </row>
    <row r="43" spans="1:16" ht="25.5">
      <c r="A43" s="112">
        <v>28</v>
      </c>
      <c r="B43" s="125" t="s">
        <v>187</v>
      </c>
      <c r="C43" s="72" t="s">
        <v>188</v>
      </c>
      <c r="D43" s="73" t="s">
        <v>189</v>
      </c>
      <c r="E43" s="73" t="s">
        <v>190</v>
      </c>
      <c r="F43" s="74" t="s">
        <v>31</v>
      </c>
      <c r="G43" s="73" t="s">
        <v>49</v>
      </c>
      <c r="H43" s="73" t="s">
        <v>191</v>
      </c>
      <c r="I43" s="75">
        <v>3</v>
      </c>
      <c r="J43" s="76" t="s">
        <v>26</v>
      </c>
      <c r="K43" s="77">
        <v>75</v>
      </c>
      <c r="L43" s="78">
        <f t="shared" si="12"/>
        <v>225</v>
      </c>
      <c r="M43" s="69"/>
      <c r="N43" s="58">
        <f t="shared" si="13"/>
        <v>0</v>
      </c>
      <c r="O43" s="126"/>
      <c r="P43" s="53"/>
    </row>
    <row r="44" spans="1:16" ht="38.25">
      <c r="A44" s="109">
        <v>29</v>
      </c>
      <c r="B44" s="60"/>
      <c r="C44" s="61" t="s">
        <v>192</v>
      </c>
      <c r="D44" s="62" t="s">
        <v>193</v>
      </c>
      <c r="E44" s="62" t="s">
        <v>194</v>
      </c>
      <c r="F44" s="64" t="s">
        <v>195</v>
      </c>
      <c r="G44" s="62" t="s">
        <v>196</v>
      </c>
      <c r="H44" s="62" t="s">
        <v>197</v>
      </c>
      <c r="I44" s="111">
        <v>12</v>
      </c>
      <c r="J44" s="66" t="s">
        <v>26</v>
      </c>
      <c r="K44" s="67">
        <v>100</v>
      </c>
      <c r="L44" s="68">
        <f t="shared" si="12"/>
        <v>1200</v>
      </c>
      <c r="M44" s="69"/>
      <c r="N44" s="58">
        <f t="shared" si="13"/>
        <v>0</v>
      </c>
      <c r="O44" s="43" t="s">
        <v>198</v>
      </c>
      <c r="P44" s="44"/>
    </row>
    <row r="45" spans="1:16" ht="51">
      <c r="A45" s="127">
        <v>31</v>
      </c>
      <c r="B45" s="128" t="s">
        <v>199</v>
      </c>
      <c r="C45" s="129" t="s">
        <v>200</v>
      </c>
      <c r="D45" s="130" t="s">
        <v>201</v>
      </c>
      <c r="E45" s="131" t="s">
        <v>202</v>
      </c>
      <c r="F45" s="132" t="s">
        <v>203</v>
      </c>
      <c r="G45" s="131" t="s">
        <v>204</v>
      </c>
      <c r="H45" s="131" t="s">
        <v>205</v>
      </c>
      <c r="I45" s="133">
        <v>4</v>
      </c>
      <c r="J45" s="134" t="s">
        <v>26</v>
      </c>
      <c r="K45" s="135">
        <v>700</v>
      </c>
      <c r="L45" s="136">
        <f t="shared" si="12"/>
        <v>2800</v>
      </c>
      <c r="M45" s="69"/>
      <c r="N45" s="58">
        <f t="shared" si="13"/>
        <v>0</v>
      </c>
      <c r="O45" s="43" t="s">
        <v>206</v>
      </c>
      <c r="P45" s="44"/>
    </row>
    <row r="46" spans="1:16" ht="15.75">
      <c r="A46" s="137"/>
      <c r="B46" s="138" t="s">
        <v>207</v>
      </c>
      <c r="C46" s="139"/>
      <c r="D46" s="140"/>
      <c r="E46" s="140"/>
      <c r="F46" s="140" t="s">
        <v>208</v>
      </c>
      <c r="G46" s="141"/>
      <c r="H46" s="141"/>
      <c r="I46" s="141"/>
      <c r="J46" s="141"/>
      <c r="K46" s="142"/>
      <c r="L46" s="143">
        <f>SUM(L5:L45)</f>
        <v>26275</v>
      </c>
      <c r="M46" s="144"/>
      <c r="N46" s="145">
        <f>SUM(N5:N45)</f>
        <v>0</v>
      </c>
      <c r="O46" s="146"/>
      <c r="P46" s="147"/>
    </row>
    <row r="47" spans="1:16" ht="15.75">
      <c r="A47" s="148"/>
      <c r="B47" s="163" t="s">
        <v>209</v>
      </c>
      <c r="C47" s="164"/>
      <c r="D47" s="164"/>
      <c r="E47" s="164"/>
      <c r="F47" s="164"/>
      <c r="G47" s="164"/>
      <c r="H47" s="164"/>
      <c r="I47" s="164"/>
      <c r="J47" s="164"/>
      <c r="K47" s="165"/>
      <c r="L47" s="149">
        <f>L46*25.86*1.21</f>
        <v>822160.51500000001</v>
      </c>
      <c r="M47" s="150"/>
      <c r="N47" s="151">
        <f>N46*1.21</f>
        <v>0</v>
      </c>
      <c r="O47" s="152"/>
      <c r="P47" s="153"/>
    </row>
  </sheetData>
  <mergeCells count="4">
    <mergeCell ref="A1:E1"/>
    <mergeCell ref="A2:E2"/>
    <mergeCell ref="A3:E3"/>
    <mergeCell ref="B47:K47"/>
  </mergeCells>
  <pageMargins left="0.5" right="0.31140175274700832" top="0.75" bottom="0.75" header="0" footer="0"/>
  <pageSetup paperSize="9" orientation="portrait"/>
  <headerFooter>
    <oddFooter>&amp;C000000&amp;P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grafika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Sevecek</dc:creator>
  <cp:lastModifiedBy>Werner</cp:lastModifiedBy>
  <dcterms:created xsi:type="dcterms:W3CDTF">2018-10-30T15:00:28Z</dcterms:created>
  <dcterms:modified xsi:type="dcterms:W3CDTF">2020-10-15T13:05:05Z</dcterms:modified>
</cp:coreProperties>
</file>